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nial Webb\Dropbox\LEL\2021\LEL2021 route\Routesheet\"/>
    </mc:Choice>
  </mc:AlternateContent>
  <xr:revisionPtr revIDLastSave="0" documentId="13_ncr:1_{77BB6DB5-BE95-46EB-8E3F-C5BBAAC7674F}" xr6:coauthVersionLast="47" xr6:coauthVersionMax="47" xr10:uidLastSave="{00000000-0000-0000-0000-000000000000}"/>
  <bookViews>
    <workbookView xWindow="-110" yWindow="-110" windowWidth="22780" windowHeight="14660" tabRatio="912" firstSheet="3" activeTab="9" xr2:uid="{00000000-000D-0000-FFFF-FFFF00000000}"/>
  </bookViews>
  <sheets>
    <sheet name="A Debden - St Ives" sheetId="13" r:id="rId1"/>
    <sheet name="AA Guildhall - St Ives" sheetId="20" r:id="rId2"/>
    <sheet name="B St Ives - Boston" sheetId="2" r:id="rId3"/>
    <sheet name="C Boston - Louth" sheetId="11" r:id="rId4"/>
    <sheet name="D Louth - Hessle" sheetId="4" r:id="rId5"/>
    <sheet name="E Hessle - Malton" sheetId="5" r:id="rId6"/>
    <sheet name="F Malton - Barnard Castle" sheetId="16" r:id="rId7"/>
    <sheet name="G Barnard Castle - Brampton" sheetId="17" r:id="rId8"/>
    <sheet name="H Brampton - Moffat" sheetId="14" r:id="rId9"/>
    <sheet name="I Moffat - Dunfermline" sheetId="18" r:id="rId10"/>
  </sheets>
  <definedNames>
    <definedName name="_xlnm.Print_Area" localSheetId="0">'A Debden - St Ives'!$A$1:$E$54</definedName>
    <definedName name="_xlnm.Print_Area" localSheetId="1">'AA Guildhall - St Ives'!$A$1:$E$28</definedName>
    <definedName name="_xlnm.Print_Area" localSheetId="2">'B St Ives - Boston'!$A$1:$E$49</definedName>
    <definedName name="_xlnm.Print_Area" localSheetId="3">'C Boston - Louth'!$A$1:$E$28</definedName>
    <definedName name="_xlnm.Print_Area" localSheetId="4">'D Louth - Hessle'!$A$1:$E$38</definedName>
    <definedName name="_xlnm.Print_Area" localSheetId="5">'E Hessle - Malton'!$A$1:$E$42</definedName>
    <definedName name="_xlnm.Print_Area" localSheetId="6">'F Malton - Barnard Castle'!$A$1:$E$46</definedName>
    <definedName name="_xlnm.Print_Area" localSheetId="8">'H Brampton - Moffat'!$A$1:$E$22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0" i="17" l="1"/>
  <c r="A11" i="17"/>
  <c r="A9" i="17"/>
  <c r="A8" i="17"/>
  <c r="A15" i="14" l="1"/>
  <c r="A20" i="18"/>
  <c r="A21" i="18"/>
  <c r="A18" i="14"/>
  <c r="A19" i="14"/>
  <c r="A32" i="2"/>
  <c r="A33" i="2"/>
  <c r="A34" i="2"/>
  <c r="A35" i="2"/>
  <c r="A36" i="2"/>
  <c r="A39" i="2"/>
  <c r="A40" i="2"/>
  <c r="A41" i="2"/>
  <c r="A3" i="13"/>
  <c r="A4" i="13"/>
  <c r="A5" i="13"/>
  <c r="A6" i="13"/>
  <c r="A7" i="13"/>
  <c r="A8" i="13"/>
  <c r="A25" i="20"/>
  <c r="A24" i="20"/>
  <c r="A23" i="20"/>
  <c r="A22" i="20"/>
  <c r="A21" i="20"/>
  <c r="A20" i="20"/>
  <c r="A19" i="20"/>
  <c r="A18" i="20"/>
  <c r="A16" i="20"/>
  <c r="A15" i="20"/>
  <c r="A13" i="20"/>
  <c r="A12" i="20"/>
  <c r="A11" i="20"/>
  <c r="A9" i="20"/>
  <c r="A7" i="20"/>
  <c r="A6" i="20"/>
  <c r="A5" i="20"/>
  <c r="A4" i="20"/>
  <c r="A4" i="11"/>
  <c r="A5" i="11"/>
  <c r="A6" i="11"/>
  <c r="A7" i="11"/>
  <c r="A31" i="2"/>
  <c r="A30" i="2"/>
  <c r="A27" i="11"/>
  <c r="A3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48" i="2"/>
  <c r="A42" i="2"/>
  <c r="A43" i="2"/>
  <c r="A44" i="2"/>
  <c r="A45" i="2"/>
  <c r="A46" i="2"/>
  <c r="A28" i="2"/>
  <c r="A29" i="2"/>
  <c r="A37" i="2"/>
  <c r="A38" i="2"/>
  <c r="A24" i="2"/>
  <c r="A25" i="2"/>
  <c r="A12" i="17"/>
  <c r="A26" i="18"/>
  <c r="A27" i="18"/>
  <c r="A28" i="18"/>
  <c r="A29" i="18"/>
  <c r="A30" i="18"/>
  <c r="A31" i="18"/>
  <c r="A44" i="13"/>
  <c r="A37" i="4"/>
  <c r="A36" i="4"/>
  <c r="A35" i="4"/>
  <c r="A32" i="18"/>
  <c r="A33" i="18"/>
  <c r="A34" i="18"/>
  <c r="A35" i="18"/>
  <c r="A24" i="18"/>
  <c r="A19" i="18"/>
  <c r="A22" i="18"/>
  <c r="A25" i="18"/>
  <c r="A9" i="18"/>
  <c r="A10" i="18"/>
  <c r="A11" i="18"/>
  <c r="A12" i="18"/>
  <c r="A13" i="18"/>
  <c r="A14" i="18"/>
  <c r="A15" i="18"/>
  <c r="A16" i="18"/>
  <c r="A17" i="18"/>
  <c r="A18" i="18"/>
  <c r="A16" i="14"/>
  <c r="A17" i="14"/>
  <c r="A53" i="13"/>
  <c r="A52" i="13"/>
  <c r="A51" i="13"/>
  <c r="A43" i="13"/>
  <c r="A7" i="18"/>
  <c r="A6" i="18"/>
  <c r="A5" i="18"/>
  <c r="A4" i="18"/>
  <c r="A3" i="18"/>
  <c r="A16" i="17"/>
  <c r="A17" i="17"/>
  <c r="A4" i="17"/>
  <c r="A15" i="17"/>
  <c r="A13" i="17"/>
  <c r="A14" i="17"/>
  <c r="A9" i="13"/>
  <c r="A10" i="13"/>
  <c r="A12" i="13"/>
  <c r="A13" i="13"/>
  <c r="A14" i="13"/>
  <c r="A15" i="13"/>
  <c r="A16" i="13"/>
  <c r="A17" i="13"/>
  <c r="A18" i="13"/>
  <c r="A19" i="13"/>
  <c r="A20" i="13"/>
  <c r="A21" i="13"/>
  <c r="A23" i="13"/>
  <c r="A24" i="13"/>
  <c r="A25" i="13"/>
  <c r="A26" i="13"/>
  <c r="A29" i="13"/>
  <c r="A30" i="13"/>
  <c r="A31" i="13"/>
  <c r="A33" i="13"/>
  <c r="A34" i="13"/>
  <c r="A35" i="13"/>
  <c r="A36" i="13"/>
  <c r="A37" i="13"/>
  <c r="A38" i="13"/>
  <c r="A39" i="13"/>
  <c r="A40" i="13"/>
  <c r="A41" i="13"/>
  <c r="A42" i="13"/>
  <c r="A45" i="13"/>
  <c r="A46" i="13"/>
  <c r="A47" i="13"/>
  <c r="A48" i="13"/>
  <c r="A49" i="13"/>
  <c r="A50" i="13"/>
  <c r="A7" i="17"/>
  <c r="A6" i="17"/>
  <c r="A5" i="17"/>
  <c r="A44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29" i="16"/>
  <c r="A30" i="16"/>
  <c r="A31" i="16"/>
  <c r="A23" i="16"/>
  <c r="A24" i="16"/>
  <c r="A25" i="16"/>
  <c r="A26" i="16"/>
  <c r="A27" i="16"/>
  <c r="A28" i="16"/>
  <c r="A12" i="16"/>
  <c r="A13" i="16"/>
  <c r="A14" i="16"/>
  <c r="A15" i="16"/>
  <c r="A16" i="16"/>
  <c r="A17" i="16"/>
  <c r="A18" i="16"/>
  <c r="A19" i="16"/>
  <c r="A20" i="16"/>
  <c r="A21" i="16"/>
  <c r="A22" i="16"/>
  <c r="A8" i="16"/>
  <c r="A9" i="16"/>
  <c r="A10" i="16"/>
  <c r="A11" i="16"/>
  <c r="A3" i="16"/>
  <c r="A4" i="16"/>
  <c r="A5" i="16"/>
  <c r="A6" i="16"/>
  <c r="A7" i="16"/>
  <c r="A28" i="5"/>
  <c r="A29" i="5"/>
  <c r="A30" i="5"/>
  <c r="A31" i="5"/>
  <c r="A32" i="5"/>
  <c r="A33" i="5"/>
  <c r="A34" i="5"/>
  <c r="A35" i="5"/>
  <c r="A36" i="5"/>
  <c r="A37" i="5"/>
  <c r="A38" i="5"/>
  <c r="A39" i="5"/>
  <c r="A40" i="5"/>
  <c r="A41" i="5"/>
  <c r="A24" i="5"/>
  <c r="A25" i="5"/>
  <c r="A26" i="5"/>
  <c r="A27" i="5"/>
  <c r="A18" i="5"/>
  <c r="A19" i="5"/>
  <c r="A20" i="5"/>
  <c r="A21" i="5"/>
  <c r="A22" i="5"/>
  <c r="A23" i="5"/>
  <c r="A13" i="5"/>
  <c r="A14" i="5"/>
  <c r="A15" i="5"/>
  <c r="A16" i="5"/>
  <c r="A17" i="5"/>
  <c r="A3" i="5"/>
  <c r="A4" i="5"/>
  <c r="A5" i="5"/>
  <c r="A6" i="5"/>
  <c r="A7" i="5"/>
  <c r="A12" i="5"/>
  <c r="A11" i="5"/>
  <c r="A10" i="5"/>
  <c r="A9" i="5"/>
  <c r="A8" i="5"/>
  <c r="A23" i="4"/>
  <c r="A24" i="4"/>
  <c r="A25" i="4"/>
  <c r="A26" i="4"/>
  <c r="A27" i="4"/>
  <c r="A28" i="4"/>
  <c r="A29" i="4"/>
  <c r="A30" i="4"/>
  <c r="A21" i="4"/>
  <c r="A22" i="4"/>
  <c r="A18" i="4"/>
  <c r="A19" i="4"/>
  <c r="A20" i="4"/>
  <c r="A11" i="4"/>
  <c r="A12" i="4"/>
  <c r="A13" i="4"/>
  <c r="A14" i="4"/>
  <c r="A15" i="4"/>
  <c r="A16" i="4"/>
  <c r="A17" i="4"/>
  <c r="A10" i="4"/>
  <c r="A6" i="4"/>
  <c r="A4" i="4"/>
  <c r="A5" i="4"/>
  <c r="A25" i="11"/>
  <c r="A26" i="11"/>
  <c r="A22" i="11"/>
  <c r="A23" i="11"/>
  <c r="A24" i="11"/>
  <c r="E49" i="2"/>
  <c r="E28" i="11" s="1"/>
  <c r="E38" i="4" s="1"/>
  <c r="E42" i="5" s="1"/>
  <c r="E45" i="16" s="1"/>
  <c r="E19" i="17" s="1"/>
  <c r="E21" i="14" s="1"/>
  <c r="E37" i="18" s="1"/>
  <c r="A14" i="14"/>
  <c r="A16" i="2"/>
  <c r="A17" i="2"/>
  <c r="A18" i="2"/>
  <c r="A19" i="2"/>
  <c r="A20" i="2"/>
  <c r="A21" i="2"/>
  <c r="A22" i="2"/>
  <c r="A23" i="2"/>
  <c r="A3" i="14"/>
  <c r="A20" i="14"/>
  <c r="A13" i="14"/>
  <c r="A12" i="14"/>
  <c r="A11" i="14"/>
  <c r="A10" i="14"/>
  <c r="A9" i="14"/>
  <c r="A8" i="14"/>
  <c r="A7" i="14"/>
  <c r="A6" i="14"/>
  <c r="A3" i="4"/>
  <c r="A7" i="4"/>
  <c r="A8" i="4"/>
  <c r="A9" i="4"/>
  <c r="A4" i="2"/>
  <c r="A5" i="2"/>
  <c r="A26" i="2"/>
  <c r="A27" i="2"/>
  <c r="A6" i="2"/>
  <c r="A7" i="2"/>
  <c r="A8" i="2"/>
  <c r="A9" i="2"/>
  <c r="A10" i="2"/>
  <c r="A11" i="2"/>
  <c r="A13" i="2"/>
  <c r="A15" i="2"/>
</calcChain>
</file>

<file path=xl/sharedStrings.xml><?xml version="1.0" encoding="utf-8"?>
<sst xmlns="http://schemas.openxmlformats.org/spreadsheetml/2006/main" count="820" uniqueCount="492">
  <si>
    <t>Place, Instruction</t>
  </si>
  <si>
    <t>Signed</t>
  </si>
  <si>
    <t>Road Name</t>
  </si>
  <si>
    <t>LEG</t>
  </si>
  <si>
    <t>SO @ X</t>
  </si>
  <si>
    <t>Chester Road</t>
  </si>
  <si>
    <t>R @ mini O</t>
  </si>
  <si>
    <t>R @ TRL</t>
  </si>
  <si>
    <t>B1393</t>
  </si>
  <si>
    <t>L @ mini O</t>
  </si>
  <si>
    <t>(EPPING GREEN, ROYDON)</t>
  </si>
  <si>
    <t>B182 Bury Lane</t>
  </si>
  <si>
    <t>L</t>
  </si>
  <si>
    <t>(EPPING GREEN)</t>
  </si>
  <si>
    <t xml:space="preserve">L @ T </t>
  </si>
  <si>
    <t>(ROYDON, EPPING GRN)</t>
  </si>
  <si>
    <t>B181 Upland Road</t>
  </si>
  <si>
    <t>EPPING GREEN, JACKS HATCH, SO</t>
  </si>
  <si>
    <t>BROADLEY COMMON, 2nd exit @ O</t>
  </si>
  <si>
    <t>(ROYDON)</t>
  </si>
  <si>
    <t>B181</t>
  </si>
  <si>
    <t>ROYDON, L</t>
  </si>
  <si>
    <t>(Hertford, Station )</t>
    <phoneticPr fontId="7"/>
  </si>
  <si>
    <t>B181 High St</t>
  </si>
  <si>
    <r>
      <t xml:space="preserve">R </t>
    </r>
    <r>
      <rPr>
        <b/>
        <sz val="10"/>
        <color indexed="10"/>
        <rFont val="Calibri"/>
        <family val="2"/>
      </rPr>
      <t>!CAUTION!</t>
    </r>
    <r>
      <rPr>
        <b/>
        <sz val="10"/>
        <color indexed="8"/>
        <rFont val="Calibri"/>
        <family val="2"/>
      </rPr>
      <t xml:space="preserve"> turn is on a descent</t>
    </r>
  </si>
  <si>
    <t>Kitten Lane</t>
    <phoneticPr fontId="7"/>
  </si>
  <si>
    <t>R @ T</t>
    <phoneticPr fontId="7"/>
  </si>
  <si>
    <t>B180</t>
    <phoneticPr fontId="7"/>
  </si>
  <si>
    <t>R @ T</t>
  </si>
  <si>
    <t>(MUCH HADHAM)</t>
  </si>
  <si>
    <t xml:space="preserve">B1004 </t>
  </si>
  <si>
    <t>L</t>
    <phoneticPr fontId="7"/>
  </si>
  <si>
    <t>(STANDON)</t>
  </si>
  <si>
    <t>Bromley Lane</t>
    <phoneticPr fontId="7"/>
  </si>
  <si>
    <t>L @ T</t>
  </si>
  <si>
    <t>(Hertford, Royston)</t>
  </si>
  <si>
    <t>A120</t>
  </si>
  <si>
    <t>R</t>
  </si>
  <si>
    <t>Station Road</t>
  </si>
  <si>
    <t>Puckeridge, R @ T</t>
  </si>
  <si>
    <t>High Street</t>
  </si>
  <si>
    <t>(BARKWAY, BARLEY)</t>
  </si>
  <si>
    <t>B1368</t>
  </si>
  <si>
    <t>BRAUGHING, HAY STREET, HARE STREET, BARKWAY, BARLEY, SO</t>
  </si>
  <si>
    <r>
      <t xml:space="preserve">FLINT CROSS, R @ T </t>
    </r>
    <r>
      <rPr>
        <b/>
        <sz val="10"/>
        <color indexed="10"/>
        <rFont val="Calibri"/>
        <family val="2"/>
      </rPr>
      <t>!CAUTION!</t>
    </r>
    <r>
      <rPr>
        <b/>
        <sz val="10"/>
        <rFont val="Calibri"/>
        <family val="2"/>
      </rPr>
      <t xml:space="preserve"> &amp; imm...</t>
    </r>
    <phoneticPr fontId="7"/>
  </si>
  <si>
    <t>(Newmarket)</t>
  </si>
  <si>
    <t>A505</t>
  </si>
  <si>
    <t>Fork L</t>
  </si>
  <si>
    <t>(FOWLMERE)</t>
    <phoneticPr fontId="7"/>
  </si>
  <si>
    <t>FOWLMERE, Fork L @ war memorial</t>
  </si>
  <si>
    <t>(SHEPRETH)</t>
  </si>
  <si>
    <t>Long Lane</t>
  </si>
  <si>
    <r>
      <t xml:space="preserve">SO @ X [A10] </t>
    </r>
    <r>
      <rPr>
        <b/>
        <sz val="10"/>
        <color indexed="10"/>
        <rFont val="Calibri"/>
        <family val="2"/>
      </rPr>
      <t>!CAUTION!</t>
    </r>
    <r>
      <rPr>
        <b/>
        <sz val="10"/>
        <rFont val="Calibri"/>
        <family val="2"/>
      </rPr>
      <t xml:space="preserve"> BUSY ROAD</t>
    </r>
  </si>
  <si>
    <t>Fowlmere Rd</t>
  </si>
  <si>
    <t>SHEPRETH, BARRINGTON, SO</t>
  </si>
  <si>
    <t>HASLINGFIELD, L @ T</t>
  </si>
  <si>
    <t>(Barton, Cambridge)</t>
  </si>
  <si>
    <t>Church Street</t>
  </si>
  <si>
    <t>(HARLTON, LT EVERSDEN)</t>
  </si>
  <si>
    <t>Harlton Road</t>
  </si>
  <si>
    <t>R @ T [A603] &amp; imm L</t>
  </si>
  <si>
    <t>(EVERSDENS, KINGSTON)</t>
  </si>
  <si>
    <t>LITTLE EVERSDEN, GREAT EVERSDEN, SO</t>
  </si>
  <si>
    <t>KINGSTON, L @ X</t>
  </si>
  <si>
    <t>(BOURN)</t>
  </si>
  <si>
    <t>Bourn Road</t>
  </si>
  <si>
    <t>(St Neots)</t>
  </si>
  <si>
    <t>B1046 Toft Road</t>
  </si>
  <si>
    <t>R</t>
    <phoneticPr fontId="7"/>
  </si>
  <si>
    <t>Gills Hill</t>
  </si>
  <si>
    <t>BOURN, R @ T</t>
  </si>
  <si>
    <t>(Bedford (A428))</t>
  </si>
  <si>
    <t>1st R</t>
  </si>
  <si>
    <t>(KNAPWELL, Elsworth)</t>
  </si>
  <si>
    <t>(CONINGTON, FENSTANTON)</t>
  </si>
  <si>
    <t>Conington Road</t>
  </si>
  <si>
    <t>(FENSTANTON)</t>
  </si>
  <si>
    <t>FENSTANTON, SO @ mini O</t>
  </si>
  <si>
    <t>Huntingdon Road</t>
  </si>
  <si>
    <t>(ST IVES)</t>
  </si>
  <si>
    <t>Low Road</t>
  </si>
  <si>
    <t>2nd exit @ O</t>
    <phoneticPr fontId="7"/>
  </si>
  <si>
    <t>(Hemingfords)</t>
  </si>
  <si>
    <t>Low Road</t>
    <phoneticPr fontId="7"/>
  </si>
  <si>
    <t>1st R</t>
    <phoneticPr fontId="7"/>
  </si>
  <si>
    <t>London Road</t>
    <phoneticPr fontId="7"/>
  </si>
  <si>
    <r>
      <t>Cross bridge</t>
    </r>
    <r>
      <rPr>
        <b/>
        <sz val="10"/>
        <color indexed="10"/>
        <rFont val="Calibri"/>
        <family val="2"/>
      </rPr>
      <t xml:space="preserve"> !CAUTION! </t>
    </r>
    <r>
      <rPr>
        <b/>
        <sz val="10"/>
        <rFont val="Calibri"/>
        <family val="2"/>
      </rPr>
      <t>PEDESTRIANS</t>
    </r>
    <phoneticPr fontId="7"/>
  </si>
  <si>
    <t>1st L</t>
    <phoneticPr fontId="7"/>
  </si>
  <si>
    <t>Merryland</t>
    <phoneticPr fontId="7"/>
  </si>
  <si>
    <t>SO @ O</t>
  </si>
  <si>
    <t>The Broadway</t>
    <phoneticPr fontId="7"/>
  </si>
  <si>
    <t xml:space="preserve">L </t>
  </si>
  <si>
    <t>Paragon Road</t>
  </si>
  <si>
    <t>Green Leys</t>
  </si>
  <si>
    <t>L @ X</t>
  </si>
  <si>
    <t>TOTAL</t>
  </si>
  <si>
    <t>ST IVES CONTROL @ St Ivo School</t>
  </si>
  <si>
    <t>High Leys</t>
  </si>
  <si>
    <t>L @ TRL</t>
  </si>
  <si>
    <t>Houghton Road</t>
  </si>
  <si>
    <t>SO @ TRL</t>
  </si>
  <si>
    <t>(Abbots Ripton)</t>
  </si>
  <si>
    <t>B1090 Sawtry Way</t>
  </si>
  <si>
    <t>1st exit @ O</t>
  </si>
  <si>
    <t>(KINGS RIPTON)</t>
  </si>
  <si>
    <t>2nd exit @ O [A141]</t>
  </si>
  <si>
    <t>(KINGS RIPTON, Wistow)</t>
  </si>
  <si>
    <t>Ramsey Rd</t>
  </si>
  <si>
    <t>(THE RAVELEYS, UPWOOD)</t>
  </si>
  <si>
    <t>LITTLE RAVELEY, GREAT RAVELEY, SO</t>
  </si>
  <si>
    <t>UPWOOD, L</t>
  </si>
  <si>
    <t>(RAMSEY HEIGHTS, Peterborough)</t>
  </si>
  <si>
    <t>RAMSEY HEIGHTS, RAMSEY ST MARYS, PONDERSBRIDGE, SO</t>
  </si>
  <si>
    <t>WHITTLESEY, R @ T</t>
  </si>
  <si>
    <t>(March, THORNEY)</t>
  </si>
  <si>
    <t>A605</t>
  </si>
  <si>
    <t>(THORNEY)</t>
  </si>
  <si>
    <t>B1040 Orchard St</t>
  </si>
  <si>
    <t>B1040 East Delph</t>
  </si>
  <si>
    <t>THORNEY, SO @ TRL</t>
  </si>
  <si>
    <t>(CROWLAND, Newborough)</t>
  </si>
  <si>
    <t>B1040 Station Rd</t>
  </si>
  <si>
    <r>
      <t xml:space="preserve">2nd exit @ O [A47] </t>
    </r>
    <r>
      <rPr>
        <b/>
        <sz val="10"/>
        <color indexed="10"/>
        <rFont val="Calibri"/>
        <family val="2"/>
      </rPr>
      <t>!CAUTION!</t>
    </r>
    <r>
      <rPr>
        <b/>
        <sz val="10"/>
        <rFont val="Calibri"/>
        <family val="2"/>
      </rPr>
      <t xml:space="preserve"> BUSY ROAD</t>
    </r>
  </si>
  <si>
    <t>(CROWLAND)</t>
  </si>
  <si>
    <t>B1040</t>
  </si>
  <si>
    <r>
      <t xml:space="preserve">SO @ stagg X [A16] </t>
    </r>
    <r>
      <rPr>
        <b/>
        <sz val="10"/>
        <color indexed="10"/>
        <rFont val="Calibri"/>
        <family val="2"/>
      </rPr>
      <t>!CAUTION!</t>
    </r>
    <r>
      <rPr>
        <b/>
        <sz val="10"/>
        <rFont val="Calibri"/>
        <family val="2"/>
      </rPr>
      <t xml:space="preserve"> BUSY ROAD</t>
    </r>
  </si>
  <si>
    <t>B1040 Thorney Rd South</t>
  </si>
  <si>
    <t xml:space="preserve">SO @ stagg X </t>
  </si>
  <si>
    <t>B1040 Thorney Rd</t>
  </si>
  <si>
    <t>CROWLAND, SO @ stagg X [by monument]</t>
  </si>
  <si>
    <t>(Deeping St James, Market Deeping)</t>
  </si>
  <si>
    <t>B1040 North St</t>
  </si>
  <si>
    <t>West Bank</t>
  </si>
  <si>
    <t>Gravel Causeway</t>
  </si>
  <si>
    <t>R @ X</t>
  </si>
  <si>
    <t>(Four Mile Bar, Deeping High Bank)</t>
  </si>
  <si>
    <t>Cycle Route 12</t>
  </si>
  <si>
    <t>SPALDING, SO @ X</t>
  </si>
  <si>
    <t>London Rd</t>
  </si>
  <si>
    <t>(Gosberton, Quadring)</t>
  </si>
  <si>
    <t>B1397 Gosberton Road</t>
  </si>
  <si>
    <t>(SUTTERTON)</t>
    <phoneticPr fontId="7"/>
  </si>
  <si>
    <t>B1397</t>
    <phoneticPr fontId="7"/>
  </si>
  <si>
    <t>(Kirton)</t>
    <phoneticPr fontId="7"/>
  </si>
  <si>
    <t>B1183</t>
  </si>
  <si>
    <t>A155</t>
  </si>
  <si>
    <t>(LOUTH)</t>
  </si>
  <si>
    <t>Horncastle Road</t>
  </si>
  <si>
    <t>Edward Street</t>
  </si>
  <si>
    <t>Crowtree Lane</t>
  </si>
  <si>
    <t>LOUTH, CONTROL @ King Edward VI Grammar School</t>
    <phoneticPr fontId="7"/>
  </si>
  <si>
    <t>B1200</t>
    <phoneticPr fontId="7"/>
  </si>
  <si>
    <t>Irish Hill</t>
  </si>
  <si>
    <t>Westgate</t>
  </si>
  <si>
    <t>(Lincoln, Gainsboro')</t>
    <phoneticPr fontId="7"/>
  </si>
  <si>
    <t>A157</t>
    <phoneticPr fontId="7"/>
  </si>
  <si>
    <t>(Gainsboro')</t>
    <phoneticPr fontId="7"/>
  </si>
  <si>
    <t>A631</t>
    <phoneticPr fontId="7"/>
  </si>
  <si>
    <t>(N Elkington, BINBROOK)</t>
    <phoneticPr fontId="7"/>
  </si>
  <si>
    <t>(Brigsley, HATCLIFFE)</t>
  </si>
  <si>
    <t>(HATCLIFFE)</t>
  </si>
  <si>
    <t>The Avenue</t>
  </si>
  <si>
    <t>(CaIstor, Grimsby)</t>
  </si>
  <si>
    <t>Beelsby</t>
  </si>
  <si>
    <t>(SWALLOW, Caistor)</t>
  </si>
  <si>
    <t>Beelsby Road</t>
  </si>
  <si>
    <t>(Irby upon Humber)</t>
  </si>
  <si>
    <t>Cuxwold Road</t>
  </si>
  <si>
    <t>SO @ stagg X</t>
  </si>
  <si>
    <t>(GREAT LIMBER)</t>
  </si>
  <si>
    <t>Limber Road</t>
  </si>
  <si>
    <t xml:space="preserve">R </t>
  </si>
  <si>
    <t>(KIRMINGTON)</t>
  </si>
  <si>
    <t>(CROXTON, Ulceby)</t>
  </si>
  <si>
    <t>(Ulceby, Immingham)</t>
  </si>
  <si>
    <t>B1211</t>
  </si>
  <si>
    <t>(Wootton)</t>
  </si>
  <si>
    <t>(Barton, Barrow)</t>
  </si>
  <si>
    <t>Barton Road</t>
  </si>
  <si>
    <t>SO @ X [B1206]</t>
  </si>
  <si>
    <t>(Barton)</t>
  </si>
  <si>
    <t>Caistor Road</t>
  </si>
  <si>
    <t>SO @ X [A1077]</t>
  </si>
  <si>
    <t>(7.5t weight limit)</t>
  </si>
  <si>
    <t>Whitecross Street</t>
  </si>
  <si>
    <t>Beck Hill</t>
  </si>
  <si>
    <t>Butts Road</t>
  </si>
  <si>
    <t>(Reed Hotel, Far Ings)</t>
    <phoneticPr fontId="7"/>
  </si>
  <si>
    <t>Far Ings Road</t>
  </si>
  <si>
    <t>(A15 Southbound)</t>
    <phoneticPr fontId="7"/>
  </si>
  <si>
    <t>cycletrack</t>
  </si>
  <si>
    <t>Follow signs through park</t>
    <phoneticPr fontId="7"/>
  </si>
  <si>
    <t>London Edinburgh London</t>
    <phoneticPr fontId="7"/>
  </si>
  <si>
    <t>HUMBER BRIDGE, cross River Humber</t>
  </si>
  <si>
    <t xml:space="preserve">(HESSLE, Hull) </t>
  </si>
  <si>
    <t>Ferriby Rd</t>
  </si>
  <si>
    <t>Heads Lane</t>
  </si>
  <si>
    <t>(SWANLAND)</t>
  </si>
  <si>
    <t>Tranby Lane</t>
  </si>
  <si>
    <r>
      <t xml:space="preserve">2nd exit @ O [A164] </t>
    </r>
    <r>
      <rPr>
        <b/>
        <sz val="10"/>
        <color indexed="10"/>
        <rFont val="Calibri"/>
        <family val="2"/>
      </rPr>
      <t xml:space="preserve">!CAUTION! </t>
    </r>
    <r>
      <rPr>
        <b/>
        <sz val="10"/>
        <rFont val="Calibri"/>
        <family val="2"/>
      </rPr>
      <t>BUSY ROAD</t>
    </r>
    <phoneticPr fontId="7"/>
  </si>
  <si>
    <t>B1231 Tranby Lane</t>
  </si>
  <si>
    <t>Greenstiles Lane</t>
  </si>
  <si>
    <t>L on RH bend</t>
  </si>
  <si>
    <t>(RAYWELL, Willerby)</t>
  </si>
  <si>
    <t>Occupation Lane</t>
  </si>
  <si>
    <t>(Willerby)</t>
  </si>
  <si>
    <t>Swanland Dale</t>
  </si>
  <si>
    <t>(RAYWELL, Rowley)</t>
  </si>
  <si>
    <t>Riplingham Road</t>
  </si>
  <si>
    <t>(LITTLE WEIGHTON)</t>
  </si>
  <si>
    <t>Rowley Road</t>
  </si>
  <si>
    <t>(WALKINGTON, Skidby)</t>
  </si>
  <si>
    <t>Old Village Road</t>
  </si>
  <si>
    <t>(WALKINGTON, Beverley)</t>
  </si>
  <si>
    <t>Walkington Road</t>
  </si>
  <si>
    <t>R @ T [B1230]</t>
  </si>
  <si>
    <t>(Beverley)</t>
  </si>
  <si>
    <t>B1230</t>
  </si>
  <si>
    <t>L @ Dog &amp; Duck</t>
  </si>
  <si>
    <t>Northgate</t>
  </si>
  <si>
    <t>Walkington Heads</t>
  </si>
  <si>
    <t>(Bishop Burton, CHERRY BURTON)</t>
  </si>
  <si>
    <t>Finchcroft Lane</t>
  </si>
  <si>
    <t>SO @ X [A1079]</t>
  </si>
  <si>
    <t>(CHERRY BURTON)</t>
  </si>
  <si>
    <t>L @ stagg X</t>
  </si>
  <si>
    <t>(ETTON)</t>
  </si>
  <si>
    <t>Etton Road</t>
  </si>
  <si>
    <t>(Beverley, Lockington)</t>
  </si>
  <si>
    <t>Main St</t>
  </si>
  <si>
    <t>Chantry Lane</t>
  </si>
  <si>
    <t>(MALTON)</t>
  </si>
  <si>
    <t>B1248</t>
  </si>
  <si>
    <t>(MIDDLETON ON THE WOLDS)</t>
  </si>
  <si>
    <t>R @ T [A614]</t>
  </si>
  <si>
    <t>(Bridlington)</t>
  </si>
  <si>
    <t>A614</t>
  </si>
  <si>
    <t>1st exit @ mini O</t>
  </si>
  <si>
    <t>(N Dalton, HUGGATE)</t>
  </si>
  <si>
    <t>(Driffield)</t>
  </si>
  <si>
    <t>B1246</t>
  </si>
  <si>
    <t>(HUGGATE)</t>
  </si>
  <si>
    <t>Huggate Road</t>
  </si>
  <si>
    <t>(Pocklington, HUGGATE)</t>
  </si>
  <si>
    <t>Driffield Road</t>
  </si>
  <si>
    <t>(York, Fridaythorpe)</t>
  </si>
  <si>
    <t>York Lane</t>
  </si>
  <si>
    <t>SO @ X [A166]</t>
  </si>
  <si>
    <t>Pefham Lane</t>
  </si>
  <si>
    <t>(THIXENDALE)</t>
  </si>
  <si>
    <t>(BIRDSALL, MALTON)</t>
  </si>
  <si>
    <t>(NORTON, MALTON)</t>
  </si>
  <si>
    <t>Langton Road</t>
  </si>
  <si>
    <t>L @ mini O [B1248]</t>
  </si>
  <si>
    <t xml:space="preserve">SO @ TRL </t>
  </si>
  <si>
    <t>Wheelgate</t>
  </si>
  <si>
    <t>L @TRL</t>
  </si>
  <si>
    <t>(York)</t>
  </si>
  <si>
    <t>(Hospital)</t>
  </si>
  <si>
    <t>Middlecave Road</t>
  </si>
  <si>
    <t>MALTON CONTROL @ Malton School</t>
  </si>
  <si>
    <t>Middlecave Drive</t>
  </si>
  <si>
    <t>Castle Howard Drive</t>
  </si>
  <si>
    <t>Castle Howard Road</t>
  </si>
  <si>
    <t>(SLINGSBY)</t>
  </si>
  <si>
    <t>(Kirkbymoorside)</t>
  </si>
  <si>
    <t>(HAROME, HELMSLEY)</t>
  </si>
  <si>
    <t>L @ T [A170]</t>
  </si>
  <si>
    <t>(Thirsk)</t>
  </si>
  <si>
    <t>A170</t>
  </si>
  <si>
    <t>R H Lane for 2nd exit @ mini O</t>
  </si>
  <si>
    <t>Market Place</t>
  </si>
  <si>
    <t>(P Long stay)</t>
  </si>
  <si>
    <t>B1257</t>
  </si>
  <si>
    <t>(HAWNBY)</t>
  </si>
  <si>
    <t>(OSMOTHERLEY)</t>
  </si>
  <si>
    <t>South End</t>
  </si>
  <si>
    <t>(Northallerton)</t>
  </si>
  <si>
    <t>A684</t>
  </si>
  <si>
    <t>(EAST HARSLEY, West Rounton)</t>
  </si>
  <si>
    <t>Featherbed Lane</t>
  </si>
  <si>
    <t>(Welbury, Brompton)</t>
  </si>
  <si>
    <t>Low Moor Lane</t>
  </si>
  <si>
    <t>(DEIGHTON, Appleton Wiske)</t>
  </si>
  <si>
    <t>Deighton Lane</t>
  </si>
  <si>
    <t>(GREAT SMEATON)</t>
  </si>
  <si>
    <t>R @ T [A167]</t>
  </si>
  <si>
    <t>(Darlington)</t>
  </si>
  <si>
    <t>A167</t>
  </si>
  <si>
    <t>(EAST COWTON, NORTH COWTON)</t>
  </si>
  <si>
    <t>SO @ X [B1263]</t>
  </si>
  <si>
    <t>(NORTH COWTON, MOULTON)</t>
  </si>
  <si>
    <t>Hollywell Lane</t>
  </si>
  <si>
    <t>(MOULTON, Richmond)</t>
  </si>
  <si>
    <t>Back Lane</t>
  </si>
  <si>
    <t>(A1 South, MIDDLETON TYAS)</t>
  </si>
  <si>
    <t>R on LH bend</t>
  </si>
  <si>
    <t>(MIDDLETON TYAS)</t>
  </si>
  <si>
    <t>(Local traffic only)</t>
  </si>
  <si>
    <t>Middleton Tyas Lane</t>
  </si>
  <si>
    <t>(Croft, Piercebridge)</t>
  </si>
  <si>
    <t>Kneeton Lane</t>
  </si>
  <si>
    <t>(Barton, Darlington)</t>
  </si>
  <si>
    <t>(Barton, Stapleton)</t>
  </si>
  <si>
    <t>(MELSONBY, Piercebridge)</t>
  </si>
  <si>
    <t>Silver Street</t>
  </si>
  <si>
    <r>
      <t xml:space="preserve">SO @ O </t>
    </r>
    <r>
      <rPr>
        <b/>
        <sz val="10"/>
        <color rgb="FFFF0000"/>
        <rFont val="Calibri"/>
        <family val="2"/>
      </rPr>
      <t>!CAUTION!</t>
    </r>
  </si>
  <si>
    <t>(MELSONBY)</t>
  </si>
  <si>
    <t>East Road</t>
  </si>
  <si>
    <t>B6274</t>
  </si>
  <si>
    <t>(BARNARD CASTLE)</t>
  </si>
  <si>
    <r>
      <t xml:space="preserve">L @ T </t>
    </r>
    <r>
      <rPr>
        <b/>
        <sz val="10"/>
        <color rgb="FFFF0000"/>
        <rFont val="Calibri"/>
        <family val="2"/>
      </rPr>
      <t>!CAUTION!</t>
    </r>
    <r>
      <rPr>
        <b/>
        <sz val="10"/>
        <rFont val="Calibri"/>
        <family val="2"/>
      </rPr>
      <t xml:space="preserve"> [A67]</t>
    </r>
  </si>
  <si>
    <t>A67</t>
  </si>
  <si>
    <t>(WHORLTON)</t>
  </si>
  <si>
    <t>R into CONTROL</t>
  </si>
  <si>
    <t>BARNARD CASTLE CONTROL @ Barnard Castle School</t>
  </si>
  <si>
    <t>Newgate</t>
  </si>
  <si>
    <t>(MIDDLETON IN TEESDALE)</t>
  </si>
  <si>
    <t>B6278 (Harmire Rd)</t>
  </si>
  <si>
    <t>SO</t>
  </si>
  <si>
    <t>B6282</t>
  </si>
  <si>
    <t>MIDDLET'N in TEESDALE, SO</t>
  </si>
  <si>
    <t>(ALSTON)</t>
  </si>
  <si>
    <t>B6277</t>
  </si>
  <si>
    <t>(BRAMPTON, Penrith)</t>
  </si>
  <si>
    <t>A686</t>
  </si>
  <si>
    <t>(BRAMPTON)</t>
  </si>
  <si>
    <t>A689</t>
  </si>
  <si>
    <t>(Newcastle, Hexham)</t>
  </si>
  <si>
    <t>A69</t>
  </si>
  <si>
    <t>(Castle Carrock)</t>
  </si>
  <si>
    <t>(Town Centre, LONGTOWN)</t>
  </si>
  <si>
    <t>A6071</t>
  </si>
  <si>
    <t>(LONGTOWN)</t>
  </si>
  <si>
    <t>L into CONTROL</t>
  </si>
  <si>
    <t>BRAMPTON CONTROL, William Howard School, Brampton CA8 1AR</t>
  </si>
  <si>
    <t>BRAMPTON CONTROL @ William Howard School</t>
  </si>
  <si>
    <t>NEWTOWN, SMITHFIELD, SO</t>
  </si>
  <si>
    <t>LONGTOWN, R @ T</t>
  </si>
  <si>
    <t>(Galashiels)</t>
  </si>
  <si>
    <t>A7 (English St)</t>
  </si>
  <si>
    <t>(Gretna)</t>
  </si>
  <si>
    <t>(SPRINGFIELD, GRETNA GREEN)</t>
  </si>
  <si>
    <t>2nd exit @ O</t>
  </si>
  <si>
    <t>(SPRINGFIELD)</t>
  </si>
  <si>
    <t>SPRINGFIELD, R @ T</t>
  </si>
  <si>
    <t>(GRETNA GREEN B7076)</t>
  </si>
  <si>
    <t>GRETNA GREEN, SO</t>
  </si>
  <si>
    <t>(KIRKPATRICK FLEMING)</t>
  </si>
  <si>
    <t>B7076</t>
  </si>
  <si>
    <t>SO @ mini O</t>
  </si>
  <si>
    <t>ECCLEFECHAN, 1st exit @ O</t>
  </si>
  <si>
    <t>(LOCKERBIE)</t>
  </si>
  <si>
    <t>(Glasgow, Edinburgh)</t>
  </si>
  <si>
    <t>B723</t>
  </si>
  <si>
    <t>-</t>
  </si>
  <si>
    <t>(Johnstonebridge, Beattock)</t>
  </si>
  <si>
    <t>(Johnstonebridge)</t>
  </si>
  <si>
    <t>(NEWTON WAMPHREY)</t>
  </si>
  <si>
    <t>(MOFFAT, Beattock)</t>
  </si>
  <si>
    <t>Jeff Brown Drive</t>
  </si>
  <si>
    <r>
      <t xml:space="preserve">L </t>
    </r>
    <r>
      <rPr>
        <sz val="10"/>
        <rFont val="Calibri"/>
        <family val="2"/>
      </rPr>
      <t>into</t>
    </r>
    <r>
      <rPr>
        <b/>
        <sz val="10"/>
        <rFont val="Calibri"/>
        <family val="2"/>
      </rPr>
      <t xml:space="preserve"> CONTROL @ MOFFAT ACADEMY
</t>
    </r>
    <r>
      <rPr>
        <sz val="10"/>
        <rFont val="Calibri"/>
        <family val="2"/>
      </rPr>
      <t>Academy Road, Moffat, Dumfriesshire DG10 9DA</t>
    </r>
  </si>
  <si>
    <t>MOFFAT CONTROL @  Moffat Academy</t>
  </si>
  <si>
    <t>A708</t>
  </si>
  <si>
    <t>Market Place, R @ T</t>
  </si>
  <si>
    <t>A701, Academy Rd</t>
  </si>
  <si>
    <t>(Edinburgh)</t>
  </si>
  <si>
    <t>A701</t>
  </si>
  <si>
    <t>Climb over Devils Beeftub (407m)</t>
  </si>
  <si>
    <t>(BIGGAR, B7016)</t>
  </si>
  <si>
    <t>(Glasgow, A702)</t>
  </si>
  <si>
    <t>(CARNWARTH, B7016)</t>
  </si>
  <si>
    <t>B7016</t>
  </si>
  <si>
    <t>(Biggar)</t>
  </si>
  <si>
    <t>A70</t>
  </si>
  <si>
    <t>Edinburgh Road</t>
  </si>
  <si>
    <t>(KIRKNEWTON, E Calder)</t>
  </si>
  <si>
    <t>B7031</t>
  </si>
  <si>
    <t>(KIRKNEWTON)</t>
  </si>
  <si>
    <t>(WILKIESTON)</t>
  </si>
  <si>
    <t>A71</t>
  </si>
  <si>
    <t>(Ratho, NEWBRIDGE)</t>
  </si>
  <si>
    <t>Bonnington Road</t>
  </si>
  <si>
    <t>(NEWBRIDGE)</t>
  </si>
  <si>
    <t xml:space="preserve">L @ TRL </t>
  </si>
  <si>
    <t>B800</t>
  </si>
  <si>
    <t>Continue on B800 through several TRL</t>
  </si>
  <si>
    <t xml:space="preserve">2nd exit @ O </t>
  </si>
  <si>
    <t>(House of the Binns)</t>
  </si>
  <si>
    <t>R before roundabout</t>
  </si>
  <si>
    <t>Ferrymuir Gate</t>
  </si>
  <si>
    <t>L imm after 'Welcome to Forth Bridges' sign onto cycleway</t>
  </si>
  <si>
    <t>R on cycleway</t>
  </si>
  <si>
    <t>Sharp L and R to join B981</t>
  </si>
  <si>
    <t>Ferry Toll Road</t>
  </si>
  <si>
    <t>3rd exit @ O</t>
  </si>
  <si>
    <t>(Rosyth)</t>
  </si>
  <si>
    <t>(Kincardine Bridge)</t>
  </si>
  <si>
    <t>Brankholm Brae</t>
  </si>
  <si>
    <t>Grange Road</t>
  </si>
  <si>
    <t>DUNFERMLINE HIGH SCHOOL, Jennie Rennie's Road, KY11 3BQ</t>
  </si>
  <si>
    <t>Total</t>
  </si>
  <si>
    <t>in BROUGHTON, L</t>
  </si>
  <si>
    <r>
      <t xml:space="preserve">R @ TRL </t>
    </r>
    <r>
      <rPr>
        <b/>
        <sz val="10"/>
        <color rgb="FFFF0000"/>
        <rFont val="Calibri"/>
        <family val="2"/>
      </rPr>
      <t>!CAUTION!</t>
    </r>
  </si>
  <si>
    <r>
      <t xml:space="preserve">SO @ X  </t>
    </r>
    <r>
      <rPr>
        <sz val="10"/>
        <rFont val="Calibri"/>
        <family val="2"/>
      </rPr>
      <t xml:space="preserve">then </t>
    </r>
    <r>
      <rPr>
        <b/>
        <sz val="10"/>
        <rFont val="Calibri"/>
        <family val="2"/>
      </rPr>
      <t>R @ T</t>
    </r>
  </si>
  <si>
    <t>SO @ TRL [across dual carriageway]</t>
  </si>
  <si>
    <t>HESSLE CONTROL @ Hessle Academy</t>
  </si>
  <si>
    <t>START @ Davenant Foundation School, Debden</t>
  </si>
  <si>
    <t>L into CONTROL @ KING EDWARD VI SCHOOL, Edward St, Louth LN11 9LL</t>
  </si>
  <si>
    <t>L into CONTROL @ HESSLE ACADEMY, Tranby House, Heads Lane, Hessle HU13 0JQ</t>
  </si>
  <si>
    <t>R into CONTROL @ MALTON SCHOOL, Middlecave Road, YO17 7NH</t>
  </si>
  <si>
    <t>CONTROL @ BARNARD CASTLE SCHOOL
Newgate, Barnard Castle DL12 8UN</t>
  </si>
  <si>
    <r>
      <t xml:space="preserve">!CAUTION! </t>
    </r>
    <r>
      <rPr>
        <b/>
        <sz val="10"/>
        <rFont val="Calibri"/>
        <family val="2"/>
      </rPr>
      <t>TWO LEVEL CROSSINGS</t>
    </r>
  </si>
  <si>
    <t>L @ O into CONTROL @ ST IVO SCHOOL, High Leys, St Ives PE27 6RR</t>
  </si>
  <si>
    <t>(Cambridge, FENSTANTON)</t>
  </si>
  <si>
    <t>Pinchbeck Road</t>
  </si>
  <si>
    <t>(Frampton, Graves Park)</t>
  </si>
  <si>
    <t>(WYBERTON, Low Road)</t>
  </si>
  <si>
    <t>Clatterdykes Road</t>
  </si>
  <si>
    <t>Wyberton Low Road</t>
  </si>
  <si>
    <t>R @ TRL DISEMBARK AND CROSS BRIDGE</t>
  </si>
  <si>
    <t>Grey Friars Lane</t>
  </si>
  <si>
    <t>BOSTON CONTROL @ Boston Grammar</t>
  </si>
  <si>
    <t>Freiston Road</t>
  </si>
  <si>
    <t>Willoughby Road</t>
  </si>
  <si>
    <t>L @ X and cross bridge</t>
  </si>
  <si>
    <t>West Fen Drainside</t>
  </si>
  <si>
    <t>SO then imm L</t>
  </si>
  <si>
    <t>A153</t>
  </si>
  <si>
    <t>Bull Ring</t>
  </si>
  <si>
    <t>Ranyards Lane</t>
  </si>
  <si>
    <t>(HORNCASTLE)</t>
  </si>
  <si>
    <t>(HORNCASTLE, REVESBY)</t>
  </si>
  <si>
    <t>(Mareham Le Fen, Coningsby)</t>
  </si>
  <si>
    <t>(HORNCASTLE, LOUTH)</t>
  </si>
  <si>
    <t>(ASTERBY, Goulceby)</t>
  </si>
  <si>
    <t>(ASTERBY, STENIGOT)</t>
  </si>
  <si>
    <t>Asterby Lane</t>
  </si>
  <si>
    <t>(RAITHBY, LOUTH)</t>
  </si>
  <si>
    <t>(HALLINGTON)</t>
  </si>
  <si>
    <t>Town Centre</t>
  </si>
  <si>
    <t>(Bourne, Holbeach)</t>
  </si>
  <si>
    <t>Church St</t>
  </si>
  <si>
    <t>SO @ stagg X [A17] !CAUTION! BUSY ROAD</t>
  </si>
  <si>
    <t>York Street</t>
  </si>
  <si>
    <t>CENTRAL LONDON START @ GUILDHALL</t>
  </si>
  <si>
    <t>Gresham Street</t>
  </si>
  <si>
    <t>Princes Street</t>
  </si>
  <si>
    <t xml:space="preserve">2nd exit L @ TRL </t>
  </si>
  <si>
    <t xml:space="preserve">Aldgate </t>
  </si>
  <si>
    <r>
      <t xml:space="preserve">Cornhill, </t>
    </r>
    <r>
      <rPr>
        <b/>
        <sz val="10"/>
        <color rgb="FFFF0000"/>
        <rFont val="Calibri"/>
        <family val="2"/>
      </rPr>
      <t>NOT Threadneedle Street</t>
    </r>
  </si>
  <si>
    <t>A10, Bishopsgate</t>
  </si>
  <si>
    <t>SO through many TRL</t>
  </si>
  <si>
    <t>Bethnal Green (A1209)</t>
  </si>
  <si>
    <t>Shoreditch High Street</t>
  </si>
  <si>
    <t>FOLLOW A10, STRAIGHT ON</t>
  </si>
  <si>
    <t>continue Kingsland Road, 
Kingsland High Street, 
Stoke Newington Road, 
Stoke Newington High Street,
Stamford Hill, 
High Road,</t>
  </si>
  <si>
    <t>Hertford, Wood Green, A10</t>
  </si>
  <si>
    <t>High Road</t>
  </si>
  <si>
    <t>Stansted, Walthamstow, A503</t>
  </si>
  <si>
    <t>A503, Monument Way</t>
  </si>
  <si>
    <t>Park View Road, Hale Road</t>
  </si>
  <si>
    <t>Watermead Way</t>
  </si>
  <si>
    <t>Waltham Cross, A1055</t>
  </si>
  <si>
    <t>Picketts Lock, PONDERS END</t>
  </si>
  <si>
    <t>Meridian Way</t>
  </si>
  <si>
    <t>Chingford, A110</t>
  </si>
  <si>
    <t>Lea Valley Road</t>
  </si>
  <si>
    <t>Sewardstone Road</t>
  </si>
  <si>
    <t>Brooker Road Ind Est</t>
  </si>
  <si>
    <t>Crooked Mile</t>
  </si>
  <si>
    <t xml:space="preserve">Harlow, Nazeing </t>
  </si>
  <si>
    <t>Nazeing Parish Church</t>
  </si>
  <si>
    <t>Nazeing Common</t>
  </si>
  <si>
    <t>Harlow, Roydon, B181</t>
  </si>
  <si>
    <t>HERE JOIN ROUTE FROM DEBDEN START AT 14.0km</t>
  </si>
  <si>
    <t xml:space="preserve">R @ mini O </t>
  </si>
  <si>
    <t>(EPPING, Waltham Abbey)</t>
  </si>
  <si>
    <t>(EPPING)</t>
  </si>
  <si>
    <t>(Donington, Bourne)</t>
  </si>
  <si>
    <t>A152</t>
  </si>
  <si>
    <t>Low Gate</t>
  </si>
  <si>
    <t>(BOSTON)</t>
  </si>
  <si>
    <t>B1397</t>
  </si>
  <si>
    <t>King Street</t>
  </si>
  <si>
    <t>L  onto cycle path</t>
  </si>
  <si>
    <t>R then immediately</t>
  </si>
  <si>
    <t>Cross A1138</t>
  </si>
  <si>
    <t>R into CONTROL @ BOSTON GRAMMAR SCHOOL, Boston PE21 6JE</t>
  </si>
  <si>
    <t>(KIRKLISTON)</t>
  </si>
  <si>
    <r>
      <t xml:space="preserve">L and </t>
    </r>
    <r>
      <rPr>
        <b/>
        <sz val="10"/>
        <color rgb="FFFF0000"/>
        <rFont val="Calibri"/>
        <family val="2"/>
      </rPr>
      <t xml:space="preserve">!CAUTION! </t>
    </r>
    <r>
      <rPr>
        <b/>
        <sz val="10"/>
        <rFont val="Calibri"/>
        <family val="2"/>
      </rPr>
      <t>cross road</t>
    </r>
  </si>
  <si>
    <t>(ST JOHN'S CHAPEL)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</si>
</sst>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£&quot;#,##0.00_);[Red]\(&quot;£&quot;#,##0.00\)"/>
    <numFmt numFmtId="165" formatCode="0.0"/>
    <numFmt numFmtId="166" formatCode="0.0_ "/>
  </numFmts>
  <fonts count="22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name val="Calibri"/>
      <family val="2"/>
    </font>
    <font>
      <sz val="10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color indexed="10"/>
      <name val="Calibri"/>
      <family val="2"/>
    </font>
    <font>
      <sz val="6"/>
      <name val="Arial"/>
      <family val="2"/>
      <charset val="128"/>
    </font>
    <font>
      <b/>
      <sz val="11"/>
      <color indexed="52"/>
      <name val="Calibri"/>
      <family val="2"/>
      <charset val="128"/>
    </font>
    <font>
      <b/>
      <sz val="10"/>
      <color indexed="8"/>
      <name val="Calibri"/>
      <family val="2"/>
    </font>
    <font>
      <sz val="8"/>
      <name val="Arial"/>
      <family val="2"/>
    </font>
    <font>
      <b/>
      <sz val="11"/>
      <color rgb="FFFA7D00"/>
      <name val="Calibri"/>
      <family val="2"/>
      <charset val="128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</font>
    <font>
      <b/>
      <sz val="10"/>
      <name val="Calibri"/>
      <family val="2"/>
      <scheme val="minor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color rgb="FF000000"/>
      <name val="Calibri"/>
      <family val="2"/>
    </font>
    <font>
      <b/>
      <sz val="10"/>
      <name val="Arial"/>
      <family val="2"/>
    </font>
    <font>
      <b/>
      <sz val="9"/>
      <name val="Calibri"/>
      <family val="2"/>
    </font>
    <font>
      <sz val="10"/>
      <name val="Arial"/>
      <family val="2"/>
    </font>
    <font>
      <b/>
      <sz val="12"/>
      <color rgb="FFFA7D00"/>
      <name val="Calibri"/>
      <family val="2"/>
      <charset val="134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rgb="FFF2F2F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9" tint="0.79998168889431442"/>
        <bgColor indexed="22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auto="1"/>
      </right>
      <top style="thin">
        <color rgb="FF7F7F7F"/>
      </top>
      <bottom style="thin">
        <color rgb="FF7F7F7F"/>
      </bottom>
      <diagonal/>
    </border>
    <border>
      <left style="thin">
        <color auto="1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medium">
        <color auto="1"/>
      </bottom>
      <diagonal/>
    </border>
    <border>
      <left/>
      <right style="thin">
        <color rgb="FF7F7F7F"/>
      </right>
      <top style="thin">
        <color rgb="FF7F7F7F"/>
      </top>
      <bottom style="medium">
        <color auto="1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medium">
        <color auto="1"/>
      </top>
      <bottom style="thin">
        <color rgb="FF7F7F7F"/>
      </bottom>
      <diagonal/>
    </border>
    <border>
      <left/>
      <right style="thin">
        <color rgb="FF7F7F7F"/>
      </right>
      <top style="medium">
        <color auto="1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rgb="FF7F7F7F"/>
      </left>
      <right/>
      <top style="thin">
        <color indexed="64"/>
      </top>
      <bottom style="medium">
        <color auto="1"/>
      </bottom>
      <diagonal/>
    </border>
    <border>
      <left/>
      <right style="thin">
        <color rgb="FF7F7F7F"/>
      </right>
      <top style="thin">
        <color indexed="64"/>
      </top>
      <bottom style="medium">
        <color auto="1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23"/>
      </left>
      <right/>
      <top style="thin">
        <color indexed="23"/>
      </top>
      <bottom style="medium">
        <color indexed="8"/>
      </bottom>
      <diagonal/>
    </border>
    <border>
      <left/>
      <right style="thin">
        <color indexed="23"/>
      </right>
      <top style="thin">
        <color indexed="23"/>
      </top>
      <bottom style="medium">
        <color indexed="8"/>
      </bottom>
      <diagonal/>
    </border>
    <border>
      <left style="thin">
        <color indexed="23"/>
      </left>
      <right/>
      <top style="medium">
        <color indexed="8"/>
      </top>
      <bottom style="thin">
        <color indexed="23"/>
      </bottom>
      <diagonal/>
    </border>
    <border>
      <left/>
      <right style="thin">
        <color indexed="23"/>
      </right>
      <top style="medium">
        <color indexed="8"/>
      </top>
      <bottom style="thin">
        <color indexed="23"/>
      </bottom>
      <diagonal/>
    </border>
  </borders>
  <cellStyleXfs count="16">
    <xf numFmtId="0" fontId="0" fillId="0" borderId="0"/>
    <xf numFmtId="0" fontId="11" fillId="3" borderId="7" applyNumberFormat="0" applyAlignment="0" applyProtection="0"/>
    <xf numFmtId="0" fontId="8" fillId="2" borderId="1" applyNumberFormat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" fillId="0" borderId="0"/>
    <xf numFmtId="0" fontId="20" fillId="0" borderId="0"/>
    <xf numFmtId="0" fontId="21" fillId="3" borderId="7" applyNumberFormat="0" applyAlignment="0" applyProtection="0"/>
  </cellStyleXfs>
  <cellXfs count="15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5" fillId="0" borderId="0" xfId="0" applyFont="1"/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12" fillId="0" borderId="0" xfId="0" applyFont="1"/>
    <xf numFmtId="165" fontId="2" fillId="4" borderId="2" xfId="0" applyNumberFormat="1" applyFont="1" applyFill="1" applyBorder="1" applyAlignment="1">
      <alignment horizontal="center"/>
    </xf>
    <xf numFmtId="165" fontId="2" fillId="4" borderId="3" xfId="0" applyNumberFormat="1" applyFont="1" applyFill="1" applyBorder="1" applyAlignment="1">
      <alignment horizontal="center"/>
    </xf>
    <xf numFmtId="165" fontId="2" fillId="4" borderId="4" xfId="0" applyNumberFormat="1" applyFont="1" applyFill="1" applyBorder="1"/>
    <xf numFmtId="165" fontId="3" fillId="0" borderId="0" xfId="0" applyNumberFormat="1" applyFont="1"/>
    <xf numFmtId="165" fontId="2" fillId="0" borderId="7" xfId="1" applyNumberFormat="1" applyFont="1" applyFill="1" applyAlignment="1">
      <alignment horizontal="right"/>
    </xf>
    <xf numFmtId="0" fontId="3" fillId="6" borderId="0" xfId="0" applyFont="1" applyFill="1"/>
    <xf numFmtId="165" fontId="2" fillId="0" borderId="7" xfId="1" applyNumberFormat="1" applyFont="1" applyFill="1"/>
    <xf numFmtId="165" fontId="2" fillId="4" borderId="4" xfId="0" applyNumberFormat="1" applyFont="1" applyFill="1" applyBorder="1" applyAlignment="1">
      <alignment horizontal="right"/>
    </xf>
    <xf numFmtId="165" fontId="2" fillId="0" borderId="0" xfId="0" applyNumberFormat="1" applyFont="1"/>
    <xf numFmtId="165" fontId="3" fillId="0" borderId="0" xfId="0" applyNumberFormat="1" applyFont="1" applyAlignment="1">
      <alignment horizontal="right"/>
    </xf>
    <xf numFmtId="165" fontId="2" fillId="0" borderId="7" xfId="1" applyNumberFormat="1" applyFont="1" applyFill="1" applyAlignment="1">
      <alignment wrapText="1"/>
    </xf>
    <xf numFmtId="165" fontId="2" fillId="4" borderId="2" xfId="0" applyNumberFormat="1" applyFont="1" applyFill="1" applyBorder="1" applyAlignment="1">
      <alignment horizontal="center" wrapText="1"/>
    </xf>
    <xf numFmtId="165" fontId="2" fillId="4" borderId="4" xfId="0" applyNumberFormat="1" applyFont="1" applyFill="1" applyBorder="1" applyAlignment="1">
      <alignment wrapText="1"/>
    </xf>
    <xf numFmtId="165" fontId="2" fillId="4" borderId="3" xfId="0" applyNumberFormat="1" applyFont="1" applyFill="1" applyBorder="1" applyAlignment="1">
      <alignment horizontal="center" wrapText="1"/>
    </xf>
    <xf numFmtId="165" fontId="2" fillId="0" borderId="7" xfId="1" applyNumberFormat="1" applyFont="1" applyFill="1" applyAlignment="1">
      <alignment horizontal="right" wrapText="1"/>
    </xf>
    <xf numFmtId="165" fontId="2" fillId="6" borderId="7" xfId="1" applyNumberFormat="1" applyFont="1" applyFill="1" applyAlignment="1">
      <alignment wrapText="1"/>
    </xf>
    <xf numFmtId="165" fontId="2" fillId="7" borderId="7" xfId="1" applyNumberFormat="1" applyFont="1" applyFill="1" applyAlignment="1">
      <alignment horizontal="right" wrapText="1"/>
    </xf>
    <xf numFmtId="165" fontId="2" fillId="7" borderId="7" xfId="1" applyNumberFormat="1" applyFont="1" applyFill="1" applyAlignment="1">
      <alignment wrapText="1"/>
    </xf>
    <xf numFmtId="165" fontId="3" fillId="0" borderId="0" xfId="0" applyNumberFormat="1" applyFont="1" applyAlignment="1">
      <alignment wrapText="1"/>
    </xf>
    <xf numFmtId="165" fontId="2" fillId="0" borderId="0" xfId="0" applyNumberFormat="1" applyFont="1" applyAlignment="1">
      <alignment wrapText="1"/>
    </xf>
    <xf numFmtId="165" fontId="3" fillId="0" borderId="0" xfId="0" applyNumberFormat="1" applyFont="1" applyAlignment="1">
      <alignment horizontal="center" wrapText="1"/>
    </xf>
    <xf numFmtId="165" fontId="2" fillId="7" borderId="7" xfId="1" applyNumberFormat="1" applyFont="1" applyFill="1" applyAlignment="1">
      <alignment vertical="top" wrapText="1"/>
    </xf>
    <xf numFmtId="0" fontId="3" fillId="0" borderId="0" xfId="0" applyFont="1" applyAlignment="1">
      <alignment wrapText="1"/>
    </xf>
    <xf numFmtId="165" fontId="14" fillId="7" borderId="7" xfId="1" applyNumberFormat="1" applyFont="1" applyFill="1" applyAlignment="1">
      <alignment wrapText="1"/>
    </xf>
    <xf numFmtId="0" fontId="14" fillId="7" borderId="7" xfId="1" applyFont="1" applyFill="1" applyAlignment="1">
      <alignment wrapText="1"/>
    </xf>
    <xf numFmtId="165" fontId="14" fillId="7" borderId="7" xfId="1" applyNumberFormat="1" applyFont="1" applyFill="1" applyAlignment="1">
      <alignment horizontal="right" wrapText="1"/>
    </xf>
    <xf numFmtId="165" fontId="2" fillId="7" borderId="7" xfId="1" applyNumberFormat="1" applyFont="1" applyFill="1" applyAlignment="1">
      <alignment horizontal="right" vertical="top" wrapText="1"/>
    </xf>
    <xf numFmtId="165" fontId="2" fillId="6" borderId="7" xfId="1" applyNumberFormat="1" applyFont="1" applyFill="1" applyAlignment="1">
      <alignment horizontal="right" wrapText="1"/>
    </xf>
    <xf numFmtId="165" fontId="2" fillId="7" borderId="7" xfId="1" applyNumberFormat="1" applyFont="1" applyFill="1" applyAlignment="1">
      <alignment horizontal="right"/>
    </xf>
    <xf numFmtId="165" fontId="2" fillId="7" borderId="7" xfId="1" applyNumberFormat="1" applyFont="1" applyFill="1"/>
    <xf numFmtId="165" fontId="2" fillId="7" borderId="7" xfId="1" applyNumberFormat="1" applyFont="1" applyFill="1" applyAlignment="1">
      <alignment horizontal="right" vertical="top"/>
    </xf>
    <xf numFmtId="165" fontId="2" fillId="7" borderId="7" xfId="1" applyNumberFormat="1" applyFont="1" applyFill="1" applyAlignment="1">
      <alignment vertical="top"/>
    </xf>
    <xf numFmtId="165" fontId="2" fillId="0" borderId="8" xfId="1" applyNumberFormat="1" applyFont="1" applyFill="1" applyBorder="1" applyAlignment="1"/>
    <xf numFmtId="165" fontId="2" fillId="0" borderId="9" xfId="1" applyNumberFormat="1" applyFont="1" applyFill="1" applyBorder="1" applyAlignment="1"/>
    <xf numFmtId="0" fontId="3" fillId="7" borderId="0" xfId="0" applyFont="1" applyFill="1" applyAlignment="1">
      <alignment wrapText="1"/>
    </xf>
    <xf numFmtId="165" fontId="12" fillId="0" borderId="0" xfId="0" applyNumberFormat="1" applyFont="1"/>
    <xf numFmtId="165" fontId="2" fillId="7" borderId="13" xfId="1" applyNumberFormat="1" applyFont="1" applyFill="1" applyBorder="1" applyAlignment="1">
      <alignment vertical="top" wrapText="1"/>
    </xf>
    <xf numFmtId="165" fontId="2" fillId="7" borderId="6" xfId="1" applyNumberFormat="1" applyFont="1" applyFill="1" applyBorder="1" applyAlignment="1">
      <alignment vertical="top" wrapText="1"/>
    </xf>
    <xf numFmtId="165" fontId="2" fillId="0" borderId="0" xfId="0" applyNumberFormat="1" applyFont="1" applyFill="1" applyBorder="1" applyAlignment="1">
      <alignment wrapText="1"/>
    </xf>
    <xf numFmtId="165" fontId="2" fillId="0" borderId="13" xfId="1" applyNumberFormat="1" applyFont="1" applyFill="1" applyBorder="1" applyAlignment="1"/>
    <xf numFmtId="165" fontId="2" fillId="0" borderId="16" xfId="1" applyNumberFormat="1" applyFont="1" applyFill="1" applyBorder="1" applyAlignment="1"/>
    <xf numFmtId="165" fontId="3" fillId="0" borderId="0" xfId="0" applyNumberFormat="1" applyFont="1" applyFill="1"/>
    <xf numFmtId="0" fontId="18" fillId="0" borderId="0" xfId="0" applyFont="1"/>
    <xf numFmtId="165" fontId="2" fillId="4" borderId="2" xfId="0" applyNumberFormat="1" applyFont="1" applyFill="1" applyBorder="1" applyAlignment="1">
      <alignment horizontal="center" vertical="top" wrapText="1"/>
    </xf>
    <xf numFmtId="165" fontId="14" fillId="7" borderId="10" xfId="1" applyNumberFormat="1" applyFont="1" applyFill="1" applyBorder="1" applyAlignment="1">
      <alignment horizontal="center" vertical="top"/>
    </xf>
    <xf numFmtId="165" fontId="14" fillId="7" borderId="7" xfId="1" applyNumberFormat="1" applyFont="1" applyFill="1" applyAlignment="1">
      <alignment horizontal="right" vertical="top"/>
    </xf>
    <xf numFmtId="165" fontId="2" fillId="0" borderId="7" xfId="1" applyNumberFormat="1" applyFont="1" applyFill="1" applyAlignment="1">
      <alignment horizontal="right" vertical="top" wrapText="1"/>
    </xf>
    <xf numFmtId="165" fontId="2" fillId="4" borderId="4" xfId="0" applyNumberFormat="1" applyFont="1" applyFill="1" applyBorder="1" applyAlignment="1">
      <alignment vertical="top" wrapText="1"/>
    </xf>
    <xf numFmtId="165" fontId="3" fillId="0" borderId="0" xfId="0" applyNumberFormat="1" applyFont="1" applyAlignment="1">
      <alignment vertical="top" wrapText="1"/>
    </xf>
    <xf numFmtId="165" fontId="2" fillId="0" borderId="0" xfId="0" applyNumberFormat="1" applyFont="1" applyAlignment="1">
      <alignment horizontal="center" vertical="top" wrapText="1"/>
    </xf>
    <xf numFmtId="165" fontId="2" fillId="4" borderId="3" xfId="0" applyNumberFormat="1" applyFont="1" applyFill="1" applyBorder="1" applyAlignment="1">
      <alignment horizontal="center" vertical="top" wrapText="1"/>
    </xf>
    <xf numFmtId="0" fontId="14" fillId="7" borderId="10" xfId="1" applyFont="1" applyFill="1" applyBorder="1" applyAlignment="1">
      <alignment vertical="top"/>
    </xf>
    <xf numFmtId="0" fontId="14" fillId="7" borderId="7" xfId="1" applyFont="1" applyFill="1" applyAlignment="1">
      <alignment vertical="top"/>
    </xf>
    <xf numFmtId="165" fontId="2" fillId="0" borderId="7" xfId="1" applyNumberFormat="1" applyFont="1" applyFill="1" applyAlignment="1">
      <alignment vertical="top" wrapText="1"/>
    </xf>
    <xf numFmtId="0" fontId="17" fillId="0" borderId="0" xfId="0" applyFont="1" applyAlignment="1">
      <alignment vertical="top"/>
    </xf>
    <xf numFmtId="165" fontId="2" fillId="6" borderId="7" xfId="1" applyNumberFormat="1" applyFont="1" applyFill="1" applyAlignment="1">
      <alignment vertical="top" wrapText="1"/>
    </xf>
    <xf numFmtId="165" fontId="2" fillId="4" borderId="4" xfId="0" applyNumberFormat="1" applyFont="1" applyFill="1" applyBorder="1" applyAlignment="1">
      <alignment horizontal="right" vertical="top" wrapText="1"/>
    </xf>
    <xf numFmtId="165" fontId="2" fillId="0" borderId="0" xfId="0" applyNumberFormat="1" applyFont="1" applyAlignment="1">
      <alignment vertical="top" wrapText="1"/>
    </xf>
    <xf numFmtId="165" fontId="3" fillId="0" borderId="0" xfId="0" applyNumberFormat="1" applyFont="1" applyAlignment="1">
      <alignment horizontal="center" vertical="top" wrapText="1"/>
    </xf>
    <xf numFmtId="165" fontId="2" fillId="7" borderId="26" xfId="1" applyNumberFormat="1" applyFont="1" applyFill="1" applyBorder="1" applyAlignment="1">
      <alignment vertical="top" wrapText="1"/>
    </xf>
    <xf numFmtId="165" fontId="2" fillId="7" borderId="27" xfId="1" applyNumberFormat="1" applyFont="1" applyFill="1" applyBorder="1" applyAlignment="1">
      <alignment vertical="top" wrapText="1"/>
    </xf>
    <xf numFmtId="165" fontId="2" fillId="4" borderId="5" xfId="0" applyNumberFormat="1" applyFont="1" applyFill="1" applyBorder="1" applyAlignment="1">
      <alignment vertical="top" wrapText="1"/>
    </xf>
    <xf numFmtId="165" fontId="2" fillId="4" borderId="6" xfId="0" applyNumberFormat="1" applyFont="1" applyFill="1" applyBorder="1" applyAlignment="1">
      <alignment horizontal="center" vertical="top" wrapText="1"/>
    </xf>
    <xf numFmtId="165" fontId="2" fillId="0" borderId="13" xfId="1" applyNumberFormat="1" applyFont="1" applyFill="1" applyBorder="1" applyAlignment="1">
      <alignment vertical="top" wrapText="1"/>
    </xf>
    <xf numFmtId="165" fontId="2" fillId="0" borderId="6" xfId="1" applyNumberFormat="1" applyFont="1" applyFill="1" applyBorder="1" applyAlignment="1">
      <alignment vertical="top" wrapText="1"/>
    </xf>
    <xf numFmtId="165" fontId="2" fillId="6" borderId="13" xfId="1" applyNumberFormat="1" applyFont="1" applyFill="1" applyBorder="1" applyAlignment="1">
      <alignment vertical="top" wrapText="1"/>
    </xf>
    <xf numFmtId="165" fontId="2" fillId="6" borderId="6" xfId="1" applyNumberFormat="1" applyFont="1" applyFill="1" applyBorder="1" applyAlignment="1">
      <alignment vertical="top" wrapText="1"/>
    </xf>
    <xf numFmtId="165" fontId="2" fillId="5" borderId="1" xfId="2" applyNumberFormat="1" applyFont="1" applyFill="1" applyAlignment="1" applyProtection="1">
      <alignment vertical="top" wrapText="1"/>
    </xf>
    <xf numFmtId="165" fontId="2" fillId="7" borderId="20" xfId="1" applyNumberFormat="1" applyFont="1" applyFill="1" applyBorder="1" applyAlignment="1">
      <alignment vertical="top" wrapText="1"/>
    </xf>
    <xf numFmtId="165" fontId="2" fillId="7" borderId="21" xfId="1" applyNumberFormat="1" applyFont="1" applyFill="1" applyBorder="1" applyAlignment="1">
      <alignment vertical="top" wrapText="1"/>
    </xf>
    <xf numFmtId="165" fontId="2" fillId="7" borderId="22" xfId="1" applyNumberFormat="1" applyFont="1" applyFill="1" applyBorder="1" applyAlignment="1">
      <alignment vertical="top" wrapText="1"/>
    </xf>
    <xf numFmtId="165" fontId="2" fillId="7" borderId="23" xfId="1" applyNumberFormat="1" applyFont="1" applyFill="1" applyBorder="1" applyAlignment="1">
      <alignment vertical="top" wrapText="1"/>
    </xf>
    <xf numFmtId="165" fontId="2" fillId="4" borderId="28" xfId="0" applyNumberFormat="1" applyFont="1" applyFill="1" applyBorder="1" applyAlignment="1">
      <alignment vertical="top"/>
    </xf>
    <xf numFmtId="165" fontId="2" fillId="4" borderId="29" xfId="0" applyNumberFormat="1" applyFont="1" applyFill="1" applyBorder="1" applyAlignment="1">
      <alignment vertical="top"/>
    </xf>
    <xf numFmtId="165" fontId="2" fillId="0" borderId="0" xfId="0" applyNumberFormat="1" applyFont="1" applyAlignment="1">
      <alignment horizontal="right" vertical="top" wrapText="1"/>
    </xf>
    <xf numFmtId="165" fontId="3" fillId="0" borderId="0" xfId="0" applyNumberFormat="1" applyFont="1" applyAlignment="1">
      <alignment horizontal="right" vertical="top" wrapText="1"/>
    </xf>
    <xf numFmtId="0" fontId="0" fillId="0" borderId="0" xfId="0" applyAlignment="1">
      <alignment vertical="top"/>
    </xf>
    <xf numFmtId="165" fontId="2" fillId="0" borderId="11" xfId="1" applyNumberFormat="1" applyFont="1" applyFill="1" applyBorder="1" applyAlignment="1">
      <alignment vertical="top" wrapText="1"/>
    </xf>
    <xf numFmtId="165" fontId="2" fillId="0" borderId="12" xfId="1" applyNumberFormat="1" applyFont="1" applyFill="1" applyBorder="1" applyAlignment="1">
      <alignment vertical="top" wrapText="1"/>
    </xf>
    <xf numFmtId="165" fontId="2" fillId="7" borderId="12" xfId="1" applyNumberFormat="1" applyFont="1" applyFill="1" applyBorder="1" applyAlignment="1">
      <alignment vertical="top" wrapText="1"/>
    </xf>
    <xf numFmtId="165" fontId="2" fillId="4" borderId="2" xfId="0" applyNumberFormat="1" applyFont="1" applyFill="1" applyBorder="1" applyAlignment="1">
      <alignment horizontal="center" vertical="top"/>
    </xf>
    <xf numFmtId="165" fontId="2" fillId="4" borderId="4" xfId="0" applyNumberFormat="1" applyFont="1" applyFill="1" applyBorder="1" applyAlignment="1">
      <alignment vertical="top"/>
    </xf>
    <xf numFmtId="165" fontId="2" fillId="4" borderId="3" xfId="0" applyNumberFormat="1" applyFont="1" applyFill="1" applyBorder="1" applyAlignment="1">
      <alignment horizontal="center" vertical="top"/>
    </xf>
    <xf numFmtId="165" fontId="2" fillId="0" borderId="7" xfId="1" applyNumberFormat="1" applyFont="1" applyFill="1" applyAlignment="1">
      <alignment vertical="top"/>
    </xf>
    <xf numFmtId="165" fontId="3" fillId="0" borderId="7" xfId="1" applyNumberFormat="1" applyFont="1" applyFill="1" applyAlignment="1">
      <alignment vertical="top"/>
    </xf>
    <xf numFmtId="0" fontId="2" fillId="0" borderId="0" xfId="0" applyFont="1" applyAlignment="1">
      <alignment vertical="top"/>
    </xf>
    <xf numFmtId="0" fontId="2" fillId="0" borderId="1" xfId="2" applyNumberFormat="1" applyFont="1" applyFill="1" applyAlignment="1" applyProtection="1">
      <alignment vertical="top"/>
    </xf>
    <xf numFmtId="165" fontId="2" fillId="0" borderId="1" xfId="2" applyNumberFormat="1" applyFont="1" applyFill="1" applyAlignment="1" applyProtection="1">
      <alignment vertical="top"/>
    </xf>
    <xf numFmtId="164" fontId="2" fillId="0" borderId="7" xfId="1" applyNumberFormat="1" applyFont="1" applyFill="1" applyAlignment="1">
      <alignment vertical="top"/>
    </xf>
    <xf numFmtId="0" fontId="3" fillId="0" borderId="0" xfId="0" applyFont="1" applyAlignment="1">
      <alignment vertical="top"/>
    </xf>
    <xf numFmtId="165" fontId="2" fillId="4" borderId="4" xfId="0" applyNumberFormat="1" applyFont="1" applyFill="1" applyBorder="1" applyAlignment="1">
      <alignment horizontal="right" vertical="top"/>
    </xf>
    <xf numFmtId="165" fontId="2" fillId="0" borderId="0" xfId="0" applyNumberFormat="1" applyFont="1" applyAlignment="1">
      <alignment vertical="top"/>
    </xf>
    <xf numFmtId="165" fontId="3" fillId="0" borderId="0" xfId="0" applyNumberFormat="1" applyFont="1" applyAlignment="1">
      <alignment vertical="top"/>
    </xf>
    <xf numFmtId="165" fontId="3" fillId="0" borderId="0" xfId="0" applyNumberFormat="1" applyFont="1" applyAlignment="1">
      <alignment horizontal="right" vertical="top"/>
    </xf>
    <xf numFmtId="165" fontId="14" fillId="8" borderId="7" xfId="1" applyNumberFormat="1" applyFont="1" applyFill="1" applyAlignment="1">
      <alignment vertical="top" wrapText="1"/>
    </xf>
    <xf numFmtId="165" fontId="2" fillId="8" borderId="7" xfId="1" applyNumberFormat="1" applyFont="1" applyFill="1" applyAlignment="1">
      <alignment vertical="top"/>
    </xf>
    <xf numFmtId="165" fontId="2" fillId="6" borderId="7" xfId="1" applyNumberFormat="1" applyFont="1" applyFill="1" applyAlignment="1">
      <alignment vertical="top"/>
    </xf>
    <xf numFmtId="165" fontId="13" fillId="0" borderId="7" xfId="1" applyNumberFormat="1" applyFont="1" applyFill="1" applyAlignment="1">
      <alignment vertical="top" wrapText="1"/>
    </xf>
    <xf numFmtId="165" fontId="19" fillId="7" borderId="7" xfId="1" applyNumberFormat="1" applyFont="1" applyFill="1" applyAlignment="1">
      <alignment vertical="top" wrapText="1"/>
    </xf>
    <xf numFmtId="165" fontId="2" fillId="0" borderId="7" xfId="1" applyNumberFormat="1" applyFont="1" applyFill="1" applyAlignment="1">
      <alignment horizontal="left"/>
    </xf>
    <xf numFmtId="165" fontId="2" fillId="7" borderId="7" xfId="1" applyNumberFormat="1" applyFont="1" applyFill="1" applyAlignment="1">
      <alignment horizontal="left" vertical="top"/>
    </xf>
    <xf numFmtId="0" fontId="13" fillId="0" borderId="1" xfId="2" applyNumberFormat="1" applyFont="1" applyFill="1" applyAlignment="1" applyProtection="1">
      <alignment wrapText="1"/>
    </xf>
    <xf numFmtId="165" fontId="2" fillId="9" borderId="31" xfId="14" applyNumberFormat="1" applyFont="1" applyFill="1" applyBorder="1" applyAlignment="1">
      <alignment horizontal="center"/>
    </xf>
    <xf numFmtId="0" fontId="2" fillId="9" borderId="32" xfId="14" applyFont="1" applyFill="1" applyBorder="1"/>
    <xf numFmtId="165" fontId="2" fillId="9" borderId="33" xfId="14" applyNumberFormat="1" applyFont="1" applyFill="1" applyBorder="1" applyAlignment="1">
      <alignment horizontal="center"/>
    </xf>
    <xf numFmtId="165" fontId="2" fillId="0" borderId="1" xfId="2" applyNumberFormat="1" applyFont="1" applyFill="1" applyAlignment="1" applyProtection="1"/>
    <xf numFmtId="0" fontId="2" fillId="0" borderId="1" xfId="2" applyNumberFormat="1" applyFont="1" applyFill="1" applyAlignment="1" applyProtection="1"/>
    <xf numFmtId="0" fontId="2" fillId="10" borderId="1" xfId="2" applyNumberFormat="1" applyFont="1" applyFill="1" applyAlignment="1" applyProtection="1"/>
    <xf numFmtId="165" fontId="2" fillId="10" borderId="1" xfId="2" applyNumberFormat="1" applyFont="1" applyFill="1" applyAlignment="1" applyProtection="1"/>
    <xf numFmtId="165" fontId="2" fillId="7" borderId="1" xfId="2" applyNumberFormat="1" applyFont="1" applyFill="1" applyAlignment="1" applyProtection="1"/>
    <xf numFmtId="0" fontId="2" fillId="6" borderId="1" xfId="2" applyNumberFormat="1" applyFont="1" applyFill="1" applyAlignment="1" applyProtection="1"/>
    <xf numFmtId="0" fontId="2" fillId="9" borderId="32" xfId="14" applyFont="1" applyFill="1" applyBorder="1" applyAlignment="1">
      <alignment wrapText="1"/>
    </xf>
    <xf numFmtId="0" fontId="2" fillId="6" borderId="1" xfId="2" applyNumberFormat="1" applyFont="1" applyFill="1" applyAlignment="1" applyProtection="1">
      <alignment wrapText="1"/>
    </xf>
    <xf numFmtId="0" fontId="2" fillId="0" borderId="1" xfId="2" applyNumberFormat="1" applyFont="1" applyFill="1" applyAlignment="1" applyProtection="1">
      <alignment wrapText="1"/>
    </xf>
    <xf numFmtId="166" fontId="2" fillId="9" borderId="32" xfId="14" applyNumberFormat="1" applyFont="1" applyFill="1" applyBorder="1"/>
    <xf numFmtId="165" fontId="2" fillId="6" borderId="1" xfId="2" applyNumberFormat="1" applyFont="1" applyFill="1" applyAlignment="1" applyProtection="1"/>
    <xf numFmtId="0" fontId="2" fillId="0" borderId="30" xfId="14" applyFont="1" applyBorder="1" applyAlignment="1">
      <alignment wrapText="1"/>
    </xf>
    <xf numFmtId="165" fontId="2" fillId="6" borderId="16" xfId="1" applyNumberFormat="1" applyFont="1" applyFill="1" applyBorder="1" applyAlignment="1">
      <alignment vertical="top" wrapText="1"/>
    </xf>
    <xf numFmtId="165" fontId="2" fillId="6" borderId="20" xfId="1" applyNumberFormat="1" applyFont="1" applyFill="1" applyBorder="1" applyAlignment="1">
      <alignment vertical="top" wrapText="1"/>
    </xf>
    <xf numFmtId="165" fontId="2" fillId="6" borderId="10" xfId="1" applyNumberFormat="1" applyFont="1" applyFill="1" applyBorder="1" applyAlignment="1">
      <alignment vertical="top" wrapText="1"/>
    </xf>
    <xf numFmtId="165" fontId="2" fillId="6" borderId="27" xfId="1" applyNumberFormat="1" applyFont="1" applyFill="1" applyBorder="1" applyAlignment="1">
      <alignment vertical="top" wrapText="1"/>
    </xf>
    <xf numFmtId="165" fontId="2" fillId="7" borderId="14" xfId="1" applyNumberFormat="1" applyFont="1" applyFill="1" applyBorder="1" applyAlignment="1">
      <alignment horizontal="left" vertical="top" wrapText="1"/>
    </xf>
    <xf numFmtId="165" fontId="2" fillId="7" borderId="15" xfId="1" applyNumberFormat="1" applyFont="1" applyFill="1" applyBorder="1" applyAlignment="1">
      <alignment horizontal="left" vertical="top" wrapText="1"/>
    </xf>
    <xf numFmtId="165" fontId="2" fillId="0" borderId="13" xfId="1" applyNumberFormat="1" applyFont="1" applyFill="1" applyBorder="1" applyAlignment="1">
      <alignment horizontal="left" vertical="top" wrapText="1"/>
    </xf>
    <xf numFmtId="165" fontId="2" fillId="0" borderId="16" xfId="1" applyNumberFormat="1" applyFont="1" applyFill="1" applyBorder="1" applyAlignment="1">
      <alignment horizontal="left" vertical="top" wrapText="1"/>
    </xf>
    <xf numFmtId="0" fontId="2" fillId="10" borderId="36" xfId="2" applyNumberFormat="1" applyFont="1" applyFill="1" applyBorder="1" applyAlignment="1" applyProtection="1">
      <alignment wrapText="1"/>
    </xf>
    <xf numFmtId="0" fontId="2" fillId="10" borderId="37" xfId="2" applyNumberFormat="1" applyFont="1" applyFill="1" applyBorder="1" applyAlignment="1" applyProtection="1">
      <alignment wrapText="1"/>
    </xf>
    <xf numFmtId="0" fontId="2" fillId="10" borderId="34" xfId="2" applyNumberFormat="1" applyFont="1" applyFill="1" applyBorder="1" applyAlignment="1" applyProtection="1">
      <alignment wrapText="1"/>
    </xf>
    <xf numFmtId="0" fontId="2" fillId="10" borderId="35" xfId="2" applyNumberFormat="1" applyFont="1" applyFill="1" applyBorder="1" applyAlignment="1" applyProtection="1">
      <alignment wrapText="1"/>
    </xf>
    <xf numFmtId="165" fontId="2" fillId="7" borderId="17" xfId="1" applyNumberFormat="1" applyFont="1" applyFill="1" applyBorder="1" applyAlignment="1">
      <alignment vertical="top" wrapText="1"/>
    </xf>
    <xf numFmtId="165" fontId="2" fillId="7" borderId="18" xfId="1" applyNumberFormat="1" applyFont="1" applyFill="1" applyBorder="1" applyAlignment="1">
      <alignment vertical="top" wrapText="1"/>
    </xf>
    <xf numFmtId="165" fontId="2" fillId="7" borderId="24" xfId="1" applyNumberFormat="1" applyFont="1" applyFill="1" applyBorder="1" applyAlignment="1">
      <alignment horizontal="left" vertical="top" wrapText="1"/>
    </xf>
    <xf numFmtId="165" fontId="2" fillId="7" borderId="25" xfId="1" applyNumberFormat="1" applyFont="1" applyFill="1" applyBorder="1" applyAlignment="1">
      <alignment horizontal="left" vertical="top" wrapText="1"/>
    </xf>
    <xf numFmtId="165" fontId="2" fillId="7" borderId="17" xfId="1" applyNumberFormat="1" applyFont="1" applyFill="1" applyBorder="1" applyAlignment="1">
      <alignment horizontal="left" vertical="top" wrapText="1"/>
    </xf>
    <xf numFmtId="165" fontId="2" fillId="7" borderId="18" xfId="1" applyNumberFormat="1" applyFont="1" applyFill="1" applyBorder="1" applyAlignment="1">
      <alignment horizontal="left" vertical="top" wrapText="1"/>
    </xf>
    <xf numFmtId="165" fontId="2" fillId="7" borderId="14" xfId="1" applyNumberFormat="1" applyFont="1" applyFill="1" applyBorder="1" applyAlignment="1">
      <alignment vertical="top" wrapText="1"/>
    </xf>
    <xf numFmtId="165" fontId="2" fillId="7" borderId="15" xfId="1" applyNumberFormat="1" applyFont="1" applyFill="1" applyBorder="1" applyAlignment="1">
      <alignment vertical="top" wrapText="1"/>
    </xf>
    <xf numFmtId="165" fontId="2" fillId="7" borderId="13" xfId="1" applyNumberFormat="1" applyFont="1" applyFill="1" applyBorder="1" applyAlignment="1">
      <alignment horizontal="left" vertical="top" wrapText="1"/>
    </xf>
    <xf numFmtId="165" fontId="2" fillId="7" borderId="16" xfId="1" applyNumberFormat="1" applyFont="1" applyFill="1" applyBorder="1" applyAlignment="1">
      <alignment horizontal="left" vertical="top" wrapText="1"/>
    </xf>
    <xf numFmtId="165" fontId="2" fillId="7" borderId="13" xfId="1" applyNumberFormat="1" applyFont="1" applyFill="1" applyBorder="1" applyAlignment="1">
      <alignment horizontal="left" vertical="top"/>
    </xf>
    <xf numFmtId="165" fontId="2" fillId="7" borderId="16" xfId="1" applyNumberFormat="1" applyFont="1" applyFill="1" applyBorder="1" applyAlignment="1">
      <alignment horizontal="left" vertical="top"/>
    </xf>
    <xf numFmtId="0" fontId="14" fillId="7" borderId="17" xfId="1" applyFont="1" applyFill="1" applyBorder="1" applyAlignment="1">
      <alignment wrapText="1"/>
    </xf>
    <xf numFmtId="0" fontId="14" fillId="7" borderId="18" xfId="1" applyFont="1" applyFill="1" applyBorder="1" applyAlignment="1">
      <alignment wrapText="1"/>
    </xf>
    <xf numFmtId="165" fontId="2" fillId="6" borderId="13" xfId="1" applyNumberFormat="1" applyFont="1" applyFill="1" applyBorder="1" applyAlignment="1">
      <alignment horizontal="left" vertical="top" wrapText="1"/>
    </xf>
    <xf numFmtId="165" fontId="2" fillId="6" borderId="19" xfId="1" applyNumberFormat="1" applyFont="1" applyFill="1" applyBorder="1" applyAlignment="1">
      <alignment horizontal="left" vertical="top" wrapText="1"/>
    </xf>
    <xf numFmtId="165" fontId="2" fillId="6" borderId="16" xfId="1" applyNumberFormat="1" applyFont="1" applyFill="1" applyBorder="1" applyAlignment="1">
      <alignment horizontal="left" vertical="top" wrapText="1"/>
    </xf>
    <xf numFmtId="165" fontId="2" fillId="7" borderId="13" xfId="1" applyNumberFormat="1" applyFont="1" applyFill="1" applyBorder="1" applyAlignment="1">
      <alignment vertical="top" wrapText="1"/>
    </xf>
    <xf numFmtId="165" fontId="2" fillId="7" borderId="16" xfId="1" applyNumberFormat="1" applyFont="1" applyFill="1" applyBorder="1" applyAlignment="1">
      <alignment vertical="top" wrapText="1"/>
    </xf>
  </cellXfs>
  <cellStyles count="16">
    <cellStyle name="Calculation" xfId="1" builtinId="22"/>
    <cellStyle name="Calculation 2" xfId="15" xr:uid="{6871FE08-94F3-4059-861F-88DE1224544F}"/>
    <cellStyle name="Excel_BuiltIn_Calculation" xfId="2" xr:uid="{00000000-0005-0000-0000-000001000000}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  <cellStyle name="Normal 2" xfId="14" xr:uid="{443EE9B3-5E3C-4D5E-BCC3-83B834361874}"/>
    <cellStyle name="Normal 3" xfId="13" xr:uid="{7C03D72B-E578-46DB-BFBC-CEF7A618C8F3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57"/>
  <sheetViews>
    <sheetView view="pageLayout" topLeftCell="A25" zoomScaleNormal="125" workbookViewId="0">
      <selection activeCell="B40" sqref="B40"/>
    </sheetView>
  </sheetViews>
  <sheetFormatPr defaultColWidth="11.453125" defaultRowHeight="13"/>
  <cols>
    <col min="1" max="1" width="5.90625" style="59" customWidth="1"/>
    <col min="2" max="2" width="38" style="58" customWidth="1"/>
    <col min="3" max="3" width="21.26953125" style="67" bestFit="1" customWidth="1"/>
    <col min="4" max="4" width="16.7265625" style="58" bestFit="1" customWidth="1"/>
    <col min="5" max="5" width="7.6328125" style="68" customWidth="1"/>
    <col min="6" max="16384" width="11.453125" style="2"/>
  </cols>
  <sheetData>
    <row r="1" spans="1:6" ht="13.5" thickBot="1">
      <c r="A1" s="53" t="s">
        <v>3</v>
      </c>
      <c r="B1" s="57" t="s">
        <v>0</v>
      </c>
      <c r="C1" s="57" t="s">
        <v>1</v>
      </c>
      <c r="D1" s="57" t="s">
        <v>2</v>
      </c>
      <c r="E1" s="60" t="s">
        <v>401</v>
      </c>
    </row>
    <row r="2" spans="1:6">
      <c r="A2" s="54"/>
      <c r="B2" s="61" t="s">
        <v>407</v>
      </c>
      <c r="C2" s="61"/>
      <c r="D2" s="61"/>
      <c r="E2" s="54"/>
    </row>
    <row r="3" spans="1:6">
      <c r="A3" s="36">
        <f t="shared" ref="A3:A13" si="0">E3-E2</f>
        <v>0</v>
      </c>
      <c r="B3" s="62" t="s">
        <v>4</v>
      </c>
      <c r="C3" s="62"/>
      <c r="D3" s="62" t="s">
        <v>5</v>
      </c>
      <c r="E3" s="55">
        <v>0</v>
      </c>
    </row>
    <row r="4" spans="1:6">
      <c r="A4" s="36">
        <f t="shared" si="0"/>
        <v>1.4</v>
      </c>
      <c r="B4" s="62" t="s">
        <v>28</v>
      </c>
      <c r="C4" s="62"/>
      <c r="D4" s="62"/>
      <c r="E4" s="55">
        <v>1.4</v>
      </c>
    </row>
    <row r="5" spans="1:6">
      <c r="A5" s="36">
        <f t="shared" si="0"/>
        <v>0.10000000000000009</v>
      </c>
      <c r="B5" s="62" t="s">
        <v>476</v>
      </c>
      <c r="C5" s="62" t="s">
        <v>477</v>
      </c>
      <c r="D5" s="62"/>
      <c r="E5" s="55">
        <v>1.5</v>
      </c>
    </row>
    <row r="6" spans="1:6">
      <c r="A6" s="36">
        <f t="shared" si="0"/>
        <v>0</v>
      </c>
      <c r="B6" s="62" t="s">
        <v>350</v>
      </c>
      <c r="C6" s="62"/>
      <c r="D6" s="62"/>
      <c r="E6" s="55">
        <v>1.5</v>
      </c>
    </row>
    <row r="7" spans="1:6">
      <c r="A7" s="36">
        <f t="shared" si="0"/>
        <v>2.2000000000000002</v>
      </c>
      <c r="B7" s="62" t="s">
        <v>395</v>
      </c>
      <c r="C7" s="62" t="s">
        <v>478</v>
      </c>
      <c r="D7" s="62" t="s">
        <v>8</v>
      </c>
      <c r="E7" s="55">
        <v>3.7</v>
      </c>
    </row>
    <row r="8" spans="1:6">
      <c r="A8" s="36">
        <f t="shared" si="0"/>
        <v>3.3999999999999995</v>
      </c>
      <c r="B8" s="62" t="s">
        <v>9</v>
      </c>
      <c r="C8" s="62" t="s">
        <v>10</v>
      </c>
      <c r="D8" s="62" t="s">
        <v>11</v>
      </c>
      <c r="E8" s="55">
        <v>7.1</v>
      </c>
    </row>
    <row r="9" spans="1:6">
      <c r="A9" s="36">
        <f t="shared" si="0"/>
        <v>2.0999999999999996</v>
      </c>
      <c r="B9" s="31" t="s">
        <v>12</v>
      </c>
      <c r="C9" s="31" t="s">
        <v>13</v>
      </c>
      <c r="D9" s="31"/>
      <c r="E9" s="36">
        <v>9.1999999999999993</v>
      </c>
      <c r="F9" s="13"/>
    </row>
    <row r="10" spans="1:6">
      <c r="A10" s="36">
        <f t="shared" si="0"/>
        <v>1.2000000000000011</v>
      </c>
      <c r="B10" s="31" t="s">
        <v>14</v>
      </c>
      <c r="C10" s="31" t="s">
        <v>15</v>
      </c>
      <c r="D10" s="31" t="s">
        <v>16</v>
      </c>
      <c r="E10" s="36">
        <v>10.4</v>
      </c>
      <c r="F10" s="13"/>
    </row>
    <row r="11" spans="1:6">
      <c r="A11" s="56"/>
      <c r="B11" s="63" t="s">
        <v>17</v>
      </c>
      <c r="C11" s="63"/>
      <c r="D11" s="63"/>
      <c r="E11" s="56"/>
      <c r="F11" s="13"/>
    </row>
    <row r="12" spans="1:6">
      <c r="A12" s="56">
        <f>E12-E10</f>
        <v>5</v>
      </c>
      <c r="B12" s="63" t="s">
        <v>18</v>
      </c>
      <c r="C12" s="63" t="s">
        <v>19</v>
      </c>
      <c r="D12" s="63" t="s">
        <v>20</v>
      </c>
      <c r="E12" s="56">
        <v>15.4</v>
      </c>
      <c r="F12" s="13"/>
    </row>
    <row r="13" spans="1:6">
      <c r="A13" s="56">
        <f t="shared" si="0"/>
        <v>3.4000000000000004</v>
      </c>
      <c r="B13" s="63" t="s">
        <v>21</v>
      </c>
      <c r="C13" s="63" t="s">
        <v>22</v>
      </c>
      <c r="D13" s="63" t="s">
        <v>23</v>
      </c>
      <c r="E13" s="56">
        <v>18.8</v>
      </c>
      <c r="F13" s="13"/>
    </row>
    <row r="14" spans="1:6">
      <c r="A14" s="56">
        <f t="shared" ref="A14:A26" si="1">E14-E13</f>
        <v>2.6999999999999993</v>
      </c>
      <c r="B14" s="63" t="s">
        <v>24</v>
      </c>
      <c r="C14" s="63"/>
      <c r="D14" s="63" t="s">
        <v>25</v>
      </c>
      <c r="E14" s="56">
        <v>21.5</v>
      </c>
      <c r="F14" s="13"/>
    </row>
    <row r="15" spans="1:6">
      <c r="A15" s="56">
        <f t="shared" si="1"/>
        <v>0.30000000000000071</v>
      </c>
      <c r="B15" s="63" t="s">
        <v>26</v>
      </c>
      <c r="C15" s="63"/>
      <c r="D15" s="63" t="s">
        <v>27</v>
      </c>
      <c r="E15" s="56">
        <v>21.8</v>
      </c>
      <c r="F15" s="13"/>
    </row>
    <row r="16" spans="1:6" ht="12.75" customHeight="1">
      <c r="A16" s="56">
        <f t="shared" si="1"/>
        <v>5.8000000000000007</v>
      </c>
      <c r="B16" s="63" t="s">
        <v>28</v>
      </c>
      <c r="C16" s="63" t="s">
        <v>29</v>
      </c>
      <c r="D16" s="63" t="s">
        <v>30</v>
      </c>
      <c r="E16" s="56">
        <v>27.6</v>
      </c>
      <c r="F16" s="13"/>
    </row>
    <row r="17" spans="1:6">
      <c r="A17" s="56">
        <f t="shared" si="1"/>
        <v>4.3999999999999986</v>
      </c>
      <c r="B17" s="63" t="s">
        <v>31</v>
      </c>
      <c r="C17" s="63" t="s">
        <v>32</v>
      </c>
      <c r="D17" s="63" t="s">
        <v>33</v>
      </c>
      <c r="E17" s="56">
        <v>32</v>
      </c>
      <c r="F17" s="13"/>
    </row>
    <row r="18" spans="1:6">
      <c r="A18" s="56">
        <f t="shared" si="1"/>
        <v>4.6000000000000014</v>
      </c>
      <c r="B18" s="63" t="s">
        <v>34</v>
      </c>
      <c r="C18" s="63" t="s">
        <v>35</v>
      </c>
      <c r="D18" s="63" t="s">
        <v>36</v>
      </c>
      <c r="E18" s="56">
        <v>36.6</v>
      </c>
      <c r="F18" s="13"/>
    </row>
    <row r="19" spans="1:6">
      <c r="A19" s="56">
        <f t="shared" si="1"/>
        <v>0.19999999999999574</v>
      </c>
      <c r="B19" s="63" t="s">
        <v>7</v>
      </c>
      <c r="C19" s="63"/>
      <c r="D19" s="63" t="s">
        <v>38</v>
      </c>
      <c r="E19" s="56">
        <v>36.799999999999997</v>
      </c>
      <c r="F19" s="13"/>
    </row>
    <row r="20" spans="1:6">
      <c r="A20" s="56">
        <f t="shared" si="1"/>
        <v>1.2000000000000028</v>
      </c>
      <c r="B20" s="63" t="s">
        <v>39</v>
      </c>
      <c r="C20" s="63"/>
      <c r="D20" s="63" t="s">
        <v>40</v>
      </c>
      <c r="E20" s="56">
        <v>38</v>
      </c>
      <c r="F20" s="13"/>
    </row>
    <row r="21" spans="1:6">
      <c r="A21" s="56">
        <f>E21-E20</f>
        <v>0.39999999999999858</v>
      </c>
      <c r="B21" s="63" t="s">
        <v>28</v>
      </c>
      <c r="C21" s="63" t="s">
        <v>41</v>
      </c>
      <c r="D21" s="63" t="s">
        <v>42</v>
      </c>
      <c r="E21" s="56">
        <v>38.4</v>
      </c>
      <c r="F21" s="13"/>
    </row>
    <row r="22" spans="1:6">
      <c r="A22" s="56"/>
      <c r="B22" s="133" t="s">
        <v>43</v>
      </c>
      <c r="C22" s="134"/>
      <c r="D22" s="63"/>
      <c r="E22" s="56"/>
      <c r="F22" s="13"/>
    </row>
    <row r="23" spans="1:6">
      <c r="A23" s="56">
        <f>E23-E21</f>
        <v>20.700000000000003</v>
      </c>
      <c r="B23" s="63" t="s">
        <v>44</v>
      </c>
      <c r="C23" s="63" t="s">
        <v>45</v>
      </c>
      <c r="D23" s="63" t="s">
        <v>46</v>
      </c>
      <c r="E23" s="56">
        <v>59.1</v>
      </c>
      <c r="F23" s="13"/>
    </row>
    <row r="24" spans="1:6">
      <c r="A24" s="56">
        <f t="shared" si="1"/>
        <v>0.10000000000000142</v>
      </c>
      <c r="B24" s="63" t="s">
        <v>47</v>
      </c>
      <c r="C24" s="63" t="s">
        <v>48</v>
      </c>
      <c r="D24" s="63" t="s">
        <v>42</v>
      </c>
      <c r="E24" s="56">
        <v>59.2</v>
      </c>
      <c r="F24" s="13"/>
    </row>
    <row r="25" spans="1:6">
      <c r="A25" s="56">
        <f t="shared" si="1"/>
        <v>3.2999999999999972</v>
      </c>
      <c r="B25" s="63" t="s">
        <v>49</v>
      </c>
      <c r="C25" s="63" t="s">
        <v>50</v>
      </c>
      <c r="D25" s="63" t="s">
        <v>51</v>
      </c>
      <c r="E25" s="56">
        <v>62.5</v>
      </c>
      <c r="F25" s="13"/>
    </row>
    <row r="26" spans="1:6">
      <c r="A26" s="56">
        <f t="shared" si="1"/>
        <v>2.7999999999999972</v>
      </c>
      <c r="B26" s="63" t="s">
        <v>52</v>
      </c>
      <c r="C26" s="63" t="s">
        <v>50</v>
      </c>
      <c r="D26" s="63" t="s">
        <v>53</v>
      </c>
      <c r="E26" s="56">
        <v>65.3</v>
      </c>
      <c r="F26" s="13"/>
    </row>
    <row r="27" spans="1:6">
      <c r="A27" s="56"/>
      <c r="B27" s="63" t="s">
        <v>54</v>
      </c>
      <c r="C27" s="63"/>
      <c r="D27" s="63"/>
      <c r="E27" s="56"/>
      <c r="F27" s="13"/>
    </row>
    <row r="28" spans="1:6" ht="12.75" customHeight="1">
      <c r="A28" s="56"/>
      <c r="B28" s="107" t="s">
        <v>412</v>
      </c>
      <c r="C28" s="63"/>
      <c r="D28" s="63"/>
      <c r="E28" s="56"/>
      <c r="F28" s="13"/>
    </row>
    <row r="29" spans="1:6">
      <c r="A29" s="56">
        <f>E29-E26</f>
        <v>6.2999999999999972</v>
      </c>
      <c r="B29" s="63" t="s">
        <v>55</v>
      </c>
      <c r="C29" s="63" t="s">
        <v>56</v>
      </c>
      <c r="D29" s="63" t="s">
        <v>57</v>
      </c>
      <c r="E29" s="56">
        <v>71.599999999999994</v>
      </c>
      <c r="F29" s="13"/>
    </row>
    <row r="30" spans="1:6">
      <c r="A30" s="56">
        <f>E30-E29</f>
        <v>0.30000000000001137</v>
      </c>
      <c r="B30" s="63" t="s">
        <v>12</v>
      </c>
      <c r="C30" s="63" t="s">
        <v>58</v>
      </c>
      <c r="D30" s="63" t="s">
        <v>59</v>
      </c>
      <c r="E30" s="56">
        <v>71.900000000000006</v>
      </c>
      <c r="F30" s="13"/>
    </row>
    <row r="31" spans="1:6">
      <c r="A31" s="56">
        <f>E31-E30</f>
        <v>2.6999999999999886</v>
      </c>
      <c r="B31" s="63" t="s">
        <v>60</v>
      </c>
      <c r="C31" s="63" t="s">
        <v>61</v>
      </c>
      <c r="D31" s="63" t="s">
        <v>59</v>
      </c>
      <c r="E31" s="56">
        <v>74.599999999999994</v>
      </c>
      <c r="F31" s="13"/>
    </row>
    <row r="32" spans="1:6">
      <c r="A32" s="56"/>
      <c r="B32" s="63" t="s">
        <v>62</v>
      </c>
      <c r="C32" s="63"/>
      <c r="D32" s="63"/>
      <c r="E32" s="56"/>
      <c r="F32" s="13"/>
    </row>
    <row r="33" spans="1:6">
      <c r="A33" s="56">
        <f>E33-E31</f>
        <v>4.6000000000000085</v>
      </c>
      <c r="B33" s="63" t="s">
        <v>63</v>
      </c>
      <c r="C33" s="63" t="s">
        <v>64</v>
      </c>
      <c r="D33" s="63" t="s">
        <v>65</v>
      </c>
      <c r="E33" s="56">
        <v>79.2</v>
      </c>
      <c r="F33" s="13"/>
    </row>
    <row r="34" spans="1:6">
      <c r="A34" s="56">
        <f t="shared" ref="A34:A53" si="2">E34-E33</f>
        <v>1.0999999999999943</v>
      </c>
      <c r="B34" s="63" t="s">
        <v>34</v>
      </c>
      <c r="C34" s="63" t="s">
        <v>66</v>
      </c>
      <c r="D34" s="63" t="s">
        <v>67</v>
      </c>
      <c r="E34" s="56">
        <v>80.3</v>
      </c>
      <c r="F34" s="13"/>
    </row>
    <row r="35" spans="1:6">
      <c r="A35" s="56">
        <f t="shared" si="2"/>
        <v>1.2000000000000028</v>
      </c>
      <c r="B35" s="63" t="s">
        <v>68</v>
      </c>
      <c r="C35" s="63" t="s">
        <v>64</v>
      </c>
      <c r="D35" s="64" t="s">
        <v>69</v>
      </c>
      <c r="E35" s="56">
        <v>81.5</v>
      </c>
      <c r="F35" s="13"/>
    </row>
    <row r="36" spans="1:6">
      <c r="A36" s="56">
        <f t="shared" si="2"/>
        <v>0.20000000000000284</v>
      </c>
      <c r="B36" s="63" t="s">
        <v>70</v>
      </c>
      <c r="C36" s="63"/>
      <c r="D36" s="64" t="s">
        <v>69</v>
      </c>
      <c r="E36" s="56">
        <v>81.7</v>
      </c>
      <c r="F36" s="13"/>
    </row>
    <row r="37" spans="1:6">
      <c r="A37" s="56">
        <f t="shared" si="2"/>
        <v>4.0999999999999943</v>
      </c>
      <c r="B37" s="63" t="s">
        <v>34</v>
      </c>
      <c r="C37" s="63" t="s">
        <v>71</v>
      </c>
      <c r="D37" s="63"/>
      <c r="E37" s="56">
        <v>85.8</v>
      </c>
      <c r="F37" s="13"/>
    </row>
    <row r="38" spans="1:6">
      <c r="A38" s="56">
        <f t="shared" si="2"/>
        <v>0.10000000000000853</v>
      </c>
      <c r="B38" s="63" t="s">
        <v>72</v>
      </c>
      <c r="C38" s="63" t="s">
        <v>73</v>
      </c>
      <c r="D38" s="63"/>
      <c r="E38" s="56">
        <v>85.9</v>
      </c>
      <c r="F38" s="13"/>
    </row>
    <row r="39" spans="1:6" ht="26">
      <c r="A39" s="56">
        <f t="shared" si="2"/>
        <v>4.3999999999999915</v>
      </c>
      <c r="B39" s="65" t="s">
        <v>4</v>
      </c>
      <c r="C39" s="63" t="s">
        <v>74</v>
      </c>
      <c r="D39" s="63" t="s">
        <v>75</v>
      </c>
      <c r="E39" s="56">
        <v>90.3</v>
      </c>
      <c r="F39" s="13"/>
    </row>
    <row r="40" spans="1:6" s="9" customFormat="1">
      <c r="A40" s="36">
        <f t="shared" si="2"/>
        <v>4</v>
      </c>
      <c r="B40" s="31" t="s">
        <v>28</v>
      </c>
      <c r="C40" s="31" t="s">
        <v>76</v>
      </c>
      <c r="D40" s="31"/>
      <c r="E40" s="36">
        <v>94.3</v>
      </c>
      <c r="F40" s="13"/>
    </row>
    <row r="41" spans="1:6" s="9" customFormat="1">
      <c r="A41" s="36">
        <f t="shared" si="2"/>
        <v>0.29999999999999716</v>
      </c>
      <c r="B41" s="31" t="s">
        <v>34</v>
      </c>
      <c r="C41" s="108" t="s">
        <v>414</v>
      </c>
      <c r="D41" s="31"/>
      <c r="E41" s="36">
        <v>94.6</v>
      </c>
      <c r="F41" s="13"/>
    </row>
    <row r="42" spans="1:6" s="9" customFormat="1">
      <c r="A42" s="31">
        <f t="shared" si="2"/>
        <v>0.5</v>
      </c>
      <c r="B42" s="31" t="s">
        <v>77</v>
      </c>
      <c r="C42" s="31"/>
      <c r="D42" s="31" t="s">
        <v>78</v>
      </c>
      <c r="E42" s="31">
        <v>95.1</v>
      </c>
      <c r="F42" s="13"/>
    </row>
    <row r="43" spans="1:6" s="9" customFormat="1">
      <c r="A43" s="31">
        <f t="shared" ref="A43:A44" si="3">E43-E42</f>
        <v>0.60000000000000853</v>
      </c>
      <c r="B43" s="31" t="s">
        <v>77</v>
      </c>
      <c r="C43" s="31"/>
      <c r="D43" s="31" t="s">
        <v>78</v>
      </c>
      <c r="E43" s="31">
        <v>95.7</v>
      </c>
      <c r="F43" s="13"/>
    </row>
    <row r="44" spans="1:6" s="9" customFormat="1">
      <c r="A44" s="31">
        <f t="shared" si="3"/>
        <v>0.29999999999999716</v>
      </c>
      <c r="B44" s="31" t="s">
        <v>37</v>
      </c>
      <c r="C44" s="31" t="s">
        <v>79</v>
      </c>
      <c r="D44" s="31" t="s">
        <v>80</v>
      </c>
      <c r="E44" s="31">
        <v>96</v>
      </c>
      <c r="F44" s="13"/>
    </row>
    <row r="45" spans="1:6" s="9" customFormat="1">
      <c r="A45" s="31">
        <f t="shared" si="2"/>
        <v>2.0999999999999943</v>
      </c>
      <c r="B45" s="31" t="s">
        <v>81</v>
      </c>
      <c r="C45" s="31" t="s">
        <v>82</v>
      </c>
      <c r="D45" s="31" t="s">
        <v>83</v>
      </c>
      <c r="E45" s="31">
        <v>98.1</v>
      </c>
      <c r="F45" s="13"/>
    </row>
    <row r="46" spans="1:6" s="9" customFormat="1">
      <c r="A46" s="31">
        <f t="shared" si="2"/>
        <v>0.10000000000000853</v>
      </c>
      <c r="B46" s="31" t="s">
        <v>84</v>
      </c>
      <c r="C46" s="31"/>
      <c r="D46" s="31" t="s">
        <v>85</v>
      </c>
      <c r="E46" s="31">
        <v>98.2</v>
      </c>
      <c r="F46" s="13"/>
    </row>
    <row r="47" spans="1:6" s="9" customFormat="1">
      <c r="A47" s="31">
        <f t="shared" si="2"/>
        <v>0.59999999999999432</v>
      </c>
      <c r="B47" s="31" t="s">
        <v>86</v>
      </c>
      <c r="C47" s="31"/>
      <c r="D47" s="31"/>
      <c r="E47" s="31">
        <v>98.8</v>
      </c>
      <c r="F47" s="13"/>
    </row>
    <row r="48" spans="1:6" s="9" customFormat="1">
      <c r="A48" s="31">
        <f t="shared" si="2"/>
        <v>0.20000000000000284</v>
      </c>
      <c r="B48" s="31" t="s">
        <v>87</v>
      </c>
      <c r="C48" s="31"/>
      <c r="D48" s="31" t="s">
        <v>88</v>
      </c>
      <c r="E48" s="31">
        <v>99</v>
      </c>
      <c r="F48" s="13"/>
    </row>
    <row r="49" spans="1:6" s="9" customFormat="1">
      <c r="A49" s="36">
        <f t="shared" si="2"/>
        <v>9.9999999999994316E-2</v>
      </c>
      <c r="B49" s="31" t="s">
        <v>89</v>
      </c>
      <c r="C49" s="31"/>
      <c r="D49" s="31" t="s">
        <v>90</v>
      </c>
      <c r="E49" s="36">
        <v>99.1</v>
      </c>
      <c r="F49" s="13"/>
    </row>
    <row r="50" spans="1:6" s="9" customFormat="1">
      <c r="A50" s="36">
        <f t="shared" si="2"/>
        <v>0.80000000000001137</v>
      </c>
      <c r="B50" s="31" t="s">
        <v>91</v>
      </c>
      <c r="C50" s="31"/>
      <c r="D50" s="31" t="s">
        <v>92</v>
      </c>
      <c r="E50" s="36">
        <v>99.9</v>
      </c>
      <c r="F50" s="13"/>
    </row>
    <row r="51" spans="1:6" s="9" customFormat="1">
      <c r="A51" s="36">
        <f t="shared" si="2"/>
        <v>0.39999999999999147</v>
      </c>
      <c r="B51" s="31" t="s">
        <v>12</v>
      </c>
      <c r="C51" s="31"/>
      <c r="D51" s="31" t="s">
        <v>93</v>
      </c>
      <c r="E51" s="36">
        <v>100.3</v>
      </c>
      <c r="F51" s="13"/>
    </row>
    <row r="52" spans="1:6" s="9" customFormat="1">
      <c r="A52" s="36">
        <f t="shared" si="2"/>
        <v>0.29999999999999716</v>
      </c>
      <c r="B52" s="31" t="s">
        <v>94</v>
      </c>
      <c r="C52" s="31"/>
      <c r="D52" s="31"/>
      <c r="E52" s="36">
        <v>100.6</v>
      </c>
      <c r="F52" s="13"/>
    </row>
    <row r="53" spans="1:6" s="9" customFormat="1" ht="13.5" thickBot="1">
      <c r="A53" s="36">
        <f t="shared" si="2"/>
        <v>0.20000000000000284</v>
      </c>
      <c r="B53" s="131" t="s">
        <v>413</v>
      </c>
      <c r="C53" s="132"/>
      <c r="D53" s="31"/>
      <c r="E53" s="36">
        <v>100.8</v>
      </c>
      <c r="F53" s="13"/>
    </row>
    <row r="54" spans="1:6" s="9" customFormat="1" ht="13.5" thickBot="1">
      <c r="A54" s="57"/>
      <c r="B54" s="57"/>
      <c r="C54" s="57"/>
      <c r="D54" s="66" t="s">
        <v>95</v>
      </c>
      <c r="E54" s="57">
        <v>100.8</v>
      </c>
    </row>
    <row r="55" spans="1:6" s="9" customFormat="1">
      <c r="A55" s="58"/>
      <c r="B55" s="58"/>
      <c r="C55" s="58"/>
      <c r="D55" s="58"/>
      <c r="E55" s="58"/>
    </row>
    <row r="56" spans="1:6" s="9" customFormat="1" ht="13.5" customHeight="1">
      <c r="A56" s="59"/>
      <c r="B56" s="58"/>
      <c r="C56" s="67"/>
      <c r="D56" s="58"/>
      <c r="E56" s="68"/>
    </row>
    <row r="57" spans="1:6" s="9" customFormat="1" ht="13.5" customHeight="1">
      <c r="A57" s="59"/>
      <c r="B57" s="58"/>
      <c r="C57" s="67"/>
      <c r="D57" s="58"/>
      <c r="E57" s="68"/>
    </row>
    <row r="58" spans="1:6" s="9" customFormat="1" ht="13.5" customHeight="1">
      <c r="A58" s="59"/>
      <c r="B58" s="58"/>
      <c r="C58" s="67"/>
      <c r="D58" s="58"/>
      <c r="E58" s="68"/>
    </row>
    <row r="59" spans="1:6" s="9" customFormat="1" ht="13" customHeight="1">
      <c r="A59" s="59"/>
      <c r="B59" s="58"/>
      <c r="C59" s="67"/>
      <c r="D59" s="58"/>
      <c r="E59" s="68"/>
    </row>
    <row r="60" spans="1:6" s="9" customFormat="1">
      <c r="A60" s="59"/>
      <c r="B60" s="58"/>
      <c r="C60" s="67"/>
      <c r="D60" s="58"/>
      <c r="E60" s="68"/>
    </row>
    <row r="61" spans="1:6" s="9" customFormat="1">
      <c r="A61" s="59"/>
      <c r="B61" s="58"/>
      <c r="C61" s="67"/>
      <c r="D61" s="58"/>
      <c r="E61" s="68"/>
    </row>
    <row r="62" spans="1:6" s="9" customFormat="1">
      <c r="A62" s="59"/>
      <c r="B62" s="58"/>
      <c r="C62" s="67"/>
      <c r="D62" s="58"/>
      <c r="E62" s="68"/>
    </row>
    <row r="63" spans="1:6" s="9" customFormat="1">
      <c r="A63" s="59"/>
      <c r="B63" s="58"/>
      <c r="C63" s="67"/>
      <c r="D63" s="58"/>
      <c r="E63" s="68"/>
    </row>
    <row r="64" spans="1:6" s="9" customFormat="1">
      <c r="A64" s="59"/>
      <c r="B64" s="58"/>
      <c r="C64" s="67"/>
      <c r="D64" s="58"/>
      <c r="E64" s="68"/>
    </row>
    <row r="65" spans="1:5" s="9" customFormat="1">
      <c r="A65" s="59"/>
      <c r="B65" s="58"/>
      <c r="C65" s="67"/>
      <c r="D65" s="58"/>
      <c r="E65" s="68"/>
    </row>
    <row r="66" spans="1:5" s="9" customFormat="1">
      <c r="A66" s="59"/>
      <c r="B66" s="58"/>
      <c r="C66" s="67"/>
      <c r="D66" s="58"/>
      <c r="E66" s="68"/>
    </row>
    <row r="67" spans="1:5" s="9" customFormat="1">
      <c r="A67" s="59"/>
      <c r="B67" s="58"/>
      <c r="C67" s="67"/>
      <c r="D67" s="58"/>
      <c r="E67" s="68"/>
    </row>
    <row r="68" spans="1:5" s="9" customFormat="1">
      <c r="A68" s="59"/>
      <c r="B68" s="58"/>
      <c r="C68" s="67"/>
      <c r="D68" s="58"/>
      <c r="E68" s="68"/>
    </row>
    <row r="69" spans="1:5" s="9" customFormat="1">
      <c r="A69" s="59"/>
      <c r="B69" s="58"/>
      <c r="C69" s="67"/>
      <c r="D69" s="58"/>
      <c r="E69" s="68"/>
    </row>
    <row r="70" spans="1:5" s="9" customFormat="1">
      <c r="A70" s="59"/>
      <c r="B70" s="58"/>
      <c r="C70" s="67"/>
      <c r="D70" s="58"/>
      <c r="E70" s="68"/>
    </row>
    <row r="71" spans="1:5" s="9" customFormat="1">
      <c r="A71" s="59"/>
      <c r="B71" s="58"/>
      <c r="C71" s="67"/>
      <c r="D71" s="58"/>
      <c r="E71" s="68"/>
    </row>
    <row r="72" spans="1:5" s="9" customFormat="1">
      <c r="A72" s="59"/>
      <c r="B72" s="58"/>
      <c r="C72" s="67"/>
      <c r="D72" s="58"/>
      <c r="E72" s="68"/>
    </row>
    <row r="73" spans="1:5" s="9" customFormat="1">
      <c r="A73" s="59"/>
      <c r="B73" s="58"/>
      <c r="C73" s="67"/>
      <c r="D73" s="58"/>
      <c r="E73" s="68"/>
    </row>
    <row r="74" spans="1:5" s="9" customFormat="1">
      <c r="A74" s="59"/>
      <c r="B74" s="58"/>
      <c r="C74" s="67"/>
      <c r="D74" s="58"/>
      <c r="E74" s="68"/>
    </row>
    <row r="75" spans="1:5" s="9" customFormat="1">
      <c r="A75" s="59"/>
      <c r="B75" s="58"/>
      <c r="C75" s="67"/>
      <c r="D75" s="58"/>
      <c r="E75" s="68"/>
    </row>
    <row r="76" spans="1:5" s="9" customFormat="1">
      <c r="A76" s="59"/>
      <c r="B76" s="58"/>
      <c r="C76" s="67"/>
      <c r="D76" s="58"/>
      <c r="E76" s="68"/>
    </row>
    <row r="77" spans="1:5" s="9" customFormat="1">
      <c r="A77" s="59"/>
      <c r="B77" s="58"/>
      <c r="C77" s="67"/>
      <c r="D77" s="58"/>
      <c r="E77" s="68"/>
    </row>
    <row r="78" spans="1:5" s="9" customFormat="1">
      <c r="A78" s="59"/>
      <c r="B78" s="58"/>
      <c r="C78" s="67"/>
      <c r="D78" s="58"/>
      <c r="E78" s="68"/>
    </row>
    <row r="79" spans="1:5" s="9" customFormat="1">
      <c r="A79" s="59"/>
      <c r="B79" s="58"/>
      <c r="C79" s="67"/>
      <c r="D79" s="58"/>
      <c r="E79" s="68"/>
    </row>
    <row r="80" spans="1:5" s="9" customFormat="1">
      <c r="A80" s="59"/>
      <c r="B80" s="58"/>
      <c r="C80" s="67"/>
      <c r="D80" s="58"/>
      <c r="E80" s="68"/>
    </row>
    <row r="81" spans="1:5" s="9" customFormat="1">
      <c r="A81" s="59"/>
      <c r="B81" s="58"/>
      <c r="C81" s="67"/>
      <c r="D81" s="58"/>
      <c r="E81" s="68"/>
    </row>
    <row r="82" spans="1:5" s="9" customFormat="1">
      <c r="A82" s="59"/>
      <c r="B82" s="58"/>
      <c r="C82" s="67"/>
      <c r="D82" s="58"/>
      <c r="E82" s="68"/>
    </row>
    <row r="83" spans="1:5" s="9" customFormat="1">
      <c r="A83" s="59"/>
      <c r="B83" s="58"/>
      <c r="C83" s="67"/>
      <c r="D83" s="58"/>
      <c r="E83" s="68"/>
    </row>
    <row r="84" spans="1:5" s="9" customFormat="1">
      <c r="A84" s="59"/>
      <c r="B84" s="58"/>
      <c r="C84" s="67"/>
      <c r="D84" s="58"/>
      <c r="E84" s="68"/>
    </row>
    <row r="85" spans="1:5" s="9" customFormat="1">
      <c r="A85" s="59"/>
      <c r="B85" s="58"/>
      <c r="C85" s="67"/>
      <c r="D85" s="58"/>
      <c r="E85" s="68"/>
    </row>
    <row r="86" spans="1:5" s="9" customFormat="1">
      <c r="A86" s="59"/>
      <c r="B86" s="58"/>
      <c r="C86" s="67"/>
      <c r="D86" s="58"/>
      <c r="E86" s="68"/>
    </row>
    <row r="87" spans="1:5" s="9" customFormat="1">
      <c r="A87" s="59"/>
      <c r="B87" s="58"/>
      <c r="C87" s="67"/>
      <c r="D87" s="58"/>
      <c r="E87" s="68"/>
    </row>
    <row r="88" spans="1:5" s="9" customFormat="1">
      <c r="A88" s="59"/>
      <c r="B88" s="58"/>
      <c r="C88" s="67"/>
      <c r="D88" s="58"/>
      <c r="E88" s="68"/>
    </row>
    <row r="89" spans="1:5" s="9" customFormat="1">
      <c r="A89" s="59"/>
      <c r="B89" s="58"/>
      <c r="C89" s="67"/>
      <c r="D89" s="58"/>
      <c r="E89" s="68"/>
    </row>
    <row r="90" spans="1:5" s="9" customFormat="1">
      <c r="A90" s="59"/>
      <c r="B90" s="58"/>
      <c r="C90" s="67"/>
      <c r="D90" s="58"/>
      <c r="E90" s="68"/>
    </row>
    <row r="91" spans="1:5" s="9" customFormat="1">
      <c r="A91" s="59"/>
      <c r="B91" s="58"/>
      <c r="C91" s="67"/>
      <c r="D91" s="58"/>
      <c r="E91" s="68"/>
    </row>
    <row r="92" spans="1:5" s="9" customFormat="1">
      <c r="A92" s="59"/>
      <c r="B92" s="58"/>
      <c r="C92" s="67"/>
      <c r="D92" s="58"/>
      <c r="E92" s="68"/>
    </row>
    <row r="93" spans="1:5" s="9" customFormat="1">
      <c r="A93" s="59"/>
      <c r="B93" s="58"/>
      <c r="C93" s="67"/>
      <c r="D93" s="58"/>
      <c r="E93" s="68"/>
    </row>
    <row r="94" spans="1:5" s="9" customFormat="1">
      <c r="A94" s="59"/>
      <c r="B94" s="58"/>
      <c r="C94" s="67"/>
      <c r="D94" s="58"/>
      <c r="E94" s="68"/>
    </row>
    <row r="95" spans="1:5" s="9" customFormat="1">
      <c r="A95" s="59"/>
      <c r="B95" s="58"/>
      <c r="C95" s="67"/>
      <c r="D95" s="58"/>
      <c r="E95" s="68"/>
    </row>
    <row r="96" spans="1:5" s="9" customFormat="1">
      <c r="A96" s="59"/>
      <c r="B96" s="58"/>
      <c r="C96" s="67"/>
      <c r="D96" s="58"/>
      <c r="E96" s="68"/>
    </row>
    <row r="97" spans="1:5" s="9" customFormat="1">
      <c r="A97" s="59"/>
      <c r="B97" s="58"/>
      <c r="C97" s="67"/>
      <c r="D97" s="58"/>
      <c r="E97" s="68"/>
    </row>
    <row r="98" spans="1:5" s="9" customFormat="1">
      <c r="A98" s="59"/>
      <c r="B98" s="58"/>
      <c r="C98" s="67"/>
      <c r="D98" s="58"/>
      <c r="E98" s="68"/>
    </row>
    <row r="99" spans="1:5" s="9" customFormat="1">
      <c r="A99" s="59"/>
      <c r="B99" s="58"/>
      <c r="C99" s="67"/>
      <c r="D99" s="58"/>
      <c r="E99" s="68"/>
    </row>
    <row r="100" spans="1:5" s="9" customFormat="1">
      <c r="A100" s="59"/>
      <c r="B100" s="58"/>
      <c r="C100" s="67"/>
      <c r="D100" s="58"/>
      <c r="E100" s="68"/>
    </row>
    <row r="101" spans="1:5" s="9" customFormat="1">
      <c r="A101" s="59"/>
      <c r="B101" s="58"/>
      <c r="C101" s="67"/>
      <c r="D101" s="58"/>
      <c r="E101" s="68"/>
    </row>
    <row r="102" spans="1:5" s="9" customFormat="1">
      <c r="A102" s="59"/>
      <c r="B102" s="58"/>
      <c r="C102" s="67"/>
      <c r="D102" s="58"/>
      <c r="E102" s="68"/>
    </row>
    <row r="103" spans="1:5" s="9" customFormat="1">
      <c r="A103" s="59"/>
      <c r="B103" s="58"/>
      <c r="C103" s="67"/>
      <c r="D103" s="58"/>
      <c r="E103" s="68"/>
    </row>
    <row r="104" spans="1:5" s="9" customFormat="1">
      <c r="A104" s="59"/>
      <c r="B104" s="58"/>
      <c r="C104" s="67"/>
      <c r="D104" s="58"/>
      <c r="E104" s="68"/>
    </row>
    <row r="105" spans="1:5" s="9" customFormat="1">
      <c r="A105" s="59"/>
      <c r="B105" s="58"/>
      <c r="C105" s="67"/>
      <c r="D105" s="58"/>
      <c r="E105" s="68"/>
    </row>
    <row r="106" spans="1:5" s="9" customFormat="1">
      <c r="A106" s="59"/>
      <c r="B106" s="58"/>
      <c r="C106" s="67"/>
      <c r="D106" s="58"/>
      <c r="E106" s="68"/>
    </row>
    <row r="107" spans="1:5" s="9" customFormat="1">
      <c r="A107" s="59"/>
      <c r="B107" s="58"/>
      <c r="C107" s="67"/>
      <c r="D107" s="58"/>
      <c r="E107" s="68"/>
    </row>
    <row r="108" spans="1:5" s="9" customFormat="1">
      <c r="A108" s="59"/>
      <c r="B108" s="58"/>
      <c r="C108" s="67"/>
      <c r="D108" s="58"/>
      <c r="E108" s="68"/>
    </row>
    <row r="109" spans="1:5" s="9" customFormat="1">
      <c r="A109" s="59"/>
      <c r="B109" s="58"/>
      <c r="C109" s="67"/>
      <c r="D109" s="58"/>
      <c r="E109" s="68"/>
    </row>
    <row r="110" spans="1:5" s="9" customFormat="1">
      <c r="A110" s="59"/>
      <c r="B110" s="58"/>
      <c r="C110" s="67"/>
      <c r="D110" s="58"/>
      <c r="E110" s="68"/>
    </row>
    <row r="111" spans="1:5" s="9" customFormat="1">
      <c r="A111" s="59"/>
      <c r="B111" s="58"/>
      <c r="C111" s="67"/>
      <c r="D111" s="58"/>
      <c r="E111" s="68"/>
    </row>
    <row r="112" spans="1:5" s="9" customFormat="1">
      <c r="A112" s="59"/>
      <c r="B112" s="58"/>
      <c r="C112" s="67"/>
      <c r="D112" s="58"/>
      <c r="E112" s="68"/>
    </row>
    <row r="113" spans="1:5" s="9" customFormat="1">
      <c r="A113" s="59"/>
      <c r="B113" s="58"/>
      <c r="C113" s="67"/>
      <c r="D113" s="58"/>
      <c r="E113" s="68"/>
    </row>
    <row r="114" spans="1:5" s="9" customFormat="1">
      <c r="A114" s="59"/>
      <c r="B114" s="58"/>
      <c r="C114" s="67"/>
      <c r="D114" s="58"/>
      <c r="E114" s="68"/>
    </row>
    <row r="115" spans="1:5" s="9" customFormat="1">
      <c r="A115" s="59"/>
      <c r="B115" s="58"/>
      <c r="C115" s="67"/>
      <c r="D115" s="58"/>
      <c r="E115" s="68"/>
    </row>
    <row r="116" spans="1:5" s="9" customFormat="1">
      <c r="A116" s="59"/>
      <c r="B116" s="58"/>
      <c r="C116" s="67"/>
      <c r="D116" s="58"/>
      <c r="E116" s="68"/>
    </row>
    <row r="117" spans="1:5" s="9" customFormat="1">
      <c r="A117" s="59"/>
      <c r="B117" s="58"/>
      <c r="C117" s="67"/>
      <c r="D117" s="58"/>
      <c r="E117" s="68"/>
    </row>
    <row r="118" spans="1:5" s="9" customFormat="1">
      <c r="A118" s="59"/>
      <c r="B118" s="58"/>
      <c r="C118" s="67"/>
      <c r="D118" s="58"/>
      <c r="E118" s="68"/>
    </row>
    <row r="119" spans="1:5" s="9" customFormat="1">
      <c r="A119" s="59"/>
      <c r="B119" s="58"/>
      <c r="C119" s="67"/>
      <c r="D119" s="58"/>
      <c r="E119" s="68"/>
    </row>
    <row r="120" spans="1:5" s="9" customFormat="1">
      <c r="A120" s="59"/>
      <c r="B120" s="58"/>
      <c r="C120" s="67"/>
      <c r="D120" s="58"/>
      <c r="E120" s="68"/>
    </row>
    <row r="121" spans="1:5" s="9" customFormat="1">
      <c r="A121" s="59"/>
      <c r="B121" s="58"/>
      <c r="C121" s="67"/>
      <c r="D121" s="58"/>
      <c r="E121" s="68"/>
    </row>
    <row r="122" spans="1:5" s="9" customFormat="1">
      <c r="A122" s="59"/>
      <c r="B122" s="58"/>
      <c r="C122" s="67"/>
      <c r="D122" s="58"/>
      <c r="E122" s="68"/>
    </row>
    <row r="123" spans="1:5" s="9" customFormat="1">
      <c r="A123" s="59"/>
      <c r="B123" s="58"/>
      <c r="C123" s="67"/>
      <c r="D123" s="58"/>
      <c r="E123" s="68"/>
    </row>
    <row r="124" spans="1:5" s="9" customFormat="1">
      <c r="A124" s="59"/>
      <c r="B124" s="58"/>
      <c r="C124" s="67"/>
      <c r="D124" s="58"/>
      <c r="E124" s="68"/>
    </row>
    <row r="125" spans="1:5" s="9" customFormat="1">
      <c r="A125" s="59"/>
      <c r="B125" s="58"/>
      <c r="C125" s="67"/>
      <c r="D125" s="58"/>
      <c r="E125" s="68"/>
    </row>
    <row r="126" spans="1:5" s="9" customFormat="1">
      <c r="A126" s="59"/>
      <c r="B126" s="58"/>
      <c r="C126" s="67"/>
      <c r="D126" s="58"/>
      <c r="E126" s="68"/>
    </row>
    <row r="127" spans="1:5" s="9" customFormat="1">
      <c r="A127" s="59"/>
      <c r="B127" s="58"/>
      <c r="C127" s="67"/>
      <c r="D127" s="58"/>
      <c r="E127" s="68"/>
    </row>
    <row r="128" spans="1:5" s="9" customFormat="1">
      <c r="A128" s="59"/>
      <c r="B128" s="58"/>
      <c r="C128" s="67"/>
      <c r="D128" s="58"/>
      <c r="E128" s="68"/>
    </row>
    <row r="129" spans="1:5" s="9" customFormat="1">
      <c r="A129" s="59"/>
      <c r="B129" s="58"/>
      <c r="C129" s="67"/>
      <c r="D129" s="58"/>
      <c r="E129" s="68"/>
    </row>
    <row r="130" spans="1:5" s="9" customFormat="1">
      <c r="A130" s="59"/>
      <c r="B130" s="58"/>
      <c r="C130" s="67"/>
      <c r="D130" s="58"/>
      <c r="E130" s="68"/>
    </row>
    <row r="131" spans="1:5" s="9" customFormat="1">
      <c r="A131" s="59"/>
      <c r="B131" s="58"/>
      <c r="C131" s="67"/>
      <c r="D131" s="58"/>
      <c r="E131" s="68"/>
    </row>
    <row r="132" spans="1:5" s="9" customFormat="1">
      <c r="A132" s="59"/>
      <c r="B132" s="58"/>
      <c r="C132" s="67"/>
      <c r="D132" s="58"/>
      <c r="E132" s="68"/>
    </row>
    <row r="133" spans="1:5" s="9" customFormat="1">
      <c r="A133" s="59"/>
      <c r="B133" s="58"/>
      <c r="C133" s="67"/>
      <c r="D133" s="58"/>
      <c r="E133" s="68"/>
    </row>
    <row r="134" spans="1:5" s="9" customFormat="1">
      <c r="A134" s="59"/>
      <c r="B134" s="58"/>
      <c r="C134" s="67"/>
      <c r="D134" s="58"/>
      <c r="E134" s="68"/>
    </row>
    <row r="135" spans="1:5" s="9" customFormat="1">
      <c r="A135" s="59"/>
      <c r="B135" s="58"/>
      <c r="C135" s="67"/>
      <c r="D135" s="58"/>
      <c r="E135" s="68"/>
    </row>
    <row r="136" spans="1:5" s="9" customFormat="1">
      <c r="A136" s="59"/>
      <c r="B136" s="58"/>
      <c r="C136" s="67"/>
      <c r="D136" s="58"/>
      <c r="E136" s="68"/>
    </row>
    <row r="137" spans="1:5" s="9" customFormat="1">
      <c r="A137" s="59"/>
      <c r="B137" s="58"/>
      <c r="C137" s="67"/>
      <c r="D137" s="58"/>
      <c r="E137" s="68"/>
    </row>
    <row r="138" spans="1:5" s="9" customFormat="1">
      <c r="A138" s="59"/>
      <c r="B138" s="58"/>
      <c r="C138" s="67"/>
      <c r="D138" s="58"/>
      <c r="E138" s="68"/>
    </row>
    <row r="139" spans="1:5" s="9" customFormat="1">
      <c r="A139" s="59"/>
      <c r="B139" s="58"/>
      <c r="C139" s="67"/>
      <c r="D139" s="58"/>
      <c r="E139" s="68"/>
    </row>
    <row r="140" spans="1:5" s="9" customFormat="1">
      <c r="A140" s="59"/>
      <c r="B140" s="58"/>
      <c r="C140" s="67"/>
      <c r="D140" s="58"/>
      <c r="E140" s="68"/>
    </row>
    <row r="141" spans="1:5" s="9" customFormat="1">
      <c r="A141" s="59"/>
      <c r="B141" s="58"/>
      <c r="C141" s="67"/>
      <c r="D141" s="58"/>
      <c r="E141" s="68"/>
    </row>
    <row r="142" spans="1:5" s="9" customFormat="1">
      <c r="A142" s="59"/>
      <c r="B142" s="58"/>
      <c r="C142" s="67"/>
      <c r="D142" s="58"/>
      <c r="E142" s="68"/>
    </row>
    <row r="143" spans="1:5" s="9" customFormat="1">
      <c r="A143" s="59"/>
      <c r="B143" s="58"/>
      <c r="C143" s="67"/>
      <c r="D143" s="58"/>
      <c r="E143" s="68"/>
    </row>
    <row r="144" spans="1:5" s="9" customFormat="1">
      <c r="A144" s="59"/>
      <c r="B144" s="58"/>
      <c r="C144" s="67"/>
      <c r="D144" s="58"/>
      <c r="E144" s="68"/>
    </row>
    <row r="145" spans="1:5" s="9" customFormat="1">
      <c r="A145" s="59"/>
      <c r="B145" s="58"/>
      <c r="C145" s="67"/>
      <c r="D145" s="58"/>
      <c r="E145" s="68"/>
    </row>
    <row r="146" spans="1:5" s="9" customFormat="1">
      <c r="A146" s="59"/>
      <c r="B146" s="58"/>
      <c r="C146" s="67"/>
      <c r="D146" s="58"/>
      <c r="E146" s="68"/>
    </row>
    <row r="147" spans="1:5" s="9" customFormat="1">
      <c r="A147" s="59"/>
      <c r="B147" s="58"/>
      <c r="C147" s="67"/>
      <c r="D147" s="58"/>
      <c r="E147" s="68"/>
    </row>
    <row r="148" spans="1:5" s="9" customFormat="1">
      <c r="A148" s="59"/>
      <c r="B148" s="58"/>
      <c r="C148" s="67"/>
      <c r="D148" s="58"/>
      <c r="E148" s="68"/>
    </row>
    <row r="149" spans="1:5" s="9" customFormat="1">
      <c r="A149" s="59"/>
      <c r="B149" s="58"/>
      <c r="C149" s="67"/>
      <c r="D149" s="58"/>
      <c r="E149" s="68"/>
    </row>
    <row r="150" spans="1:5" s="9" customFormat="1">
      <c r="A150" s="59"/>
      <c r="B150" s="58"/>
      <c r="C150" s="67"/>
      <c r="D150" s="58"/>
      <c r="E150" s="68"/>
    </row>
    <row r="151" spans="1:5" s="9" customFormat="1">
      <c r="A151" s="59"/>
      <c r="B151" s="58"/>
      <c r="C151" s="67"/>
      <c r="D151" s="58"/>
      <c r="E151" s="68"/>
    </row>
    <row r="152" spans="1:5" s="9" customFormat="1">
      <c r="A152" s="59"/>
      <c r="B152" s="58"/>
      <c r="C152" s="67"/>
      <c r="D152" s="58"/>
      <c r="E152" s="68"/>
    </row>
    <row r="153" spans="1:5" s="9" customFormat="1">
      <c r="A153" s="59"/>
      <c r="B153" s="58"/>
      <c r="C153" s="67"/>
      <c r="D153" s="58"/>
      <c r="E153" s="68"/>
    </row>
    <row r="154" spans="1:5" s="9" customFormat="1">
      <c r="A154" s="59"/>
      <c r="B154" s="58"/>
      <c r="C154" s="67"/>
      <c r="D154" s="58"/>
      <c r="E154" s="68"/>
    </row>
    <row r="155" spans="1:5" s="9" customFormat="1">
      <c r="A155" s="59"/>
      <c r="B155" s="58"/>
      <c r="C155" s="67"/>
      <c r="D155" s="58"/>
      <c r="E155" s="68"/>
    </row>
    <row r="156" spans="1:5" s="9" customFormat="1">
      <c r="A156" s="59"/>
      <c r="B156" s="58"/>
      <c r="C156" s="67"/>
      <c r="D156" s="58"/>
      <c r="E156" s="68"/>
    </row>
    <row r="157" spans="1:5" s="9" customFormat="1">
      <c r="A157" s="59"/>
      <c r="B157" s="58"/>
      <c r="C157" s="67"/>
      <c r="D157" s="58"/>
      <c r="E157" s="68"/>
    </row>
  </sheetData>
  <sheetProtection selectLockedCells="1" selectUnlockedCells="1"/>
  <mergeCells count="2">
    <mergeCell ref="B53:C53"/>
    <mergeCell ref="B22:C22"/>
  </mergeCells>
  <phoneticPr fontId="7"/>
  <pageMargins left="0.7" right="0.7" top="0.75" bottom="0.75" header="0.3" footer="0.3"/>
  <pageSetup paperSize="9" scale="99" orientation="portrait" useFirstPageNumber="1" horizontalDpi="300" verticalDpi="300" r:id="rId1"/>
  <headerFooter alignWithMargins="0">
    <oddHeader>&amp;L
&amp;C&amp;12London Edinburgh London 2022
&amp;"Arial,Bold"A Debden - St Ives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CA7CA-2EE6-4C90-8303-54986148C600}">
  <dimension ref="A1:F37"/>
  <sheetViews>
    <sheetView tabSelected="1" showWhiteSpace="0" view="pageLayout" topLeftCell="A19" zoomScaleNormal="100" workbookViewId="0">
      <selection activeCell="I42" sqref="I42"/>
    </sheetView>
  </sheetViews>
  <sheetFormatPr defaultRowHeight="12.5"/>
  <cols>
    <col min="1" max="1" width="6.1796875" style="86" customWidth="1"/>
    <col min="2" max="2" width="21" style="86" customWidth="1"/>
    <col min="3" max="3" width="29" style="86" customWidth="1"/>
    <col min="4" max="4" width="21" style="86" customWidth="1"/>
    <col min="5" max="5" width="5.6328125" style="86" customWidth="1"/>
    <col min="9" max="9" width="9.81640625" bestFit="1" customWidth="1"/>
  </cols>
  <sheetData>
    <row r="1" spans="1:5" ht="13.5" thickBot="1">
      <c r="A1" s="53"/>
      <c r="B1" s="57" t="s">
        <v>0</v>
      </c>
      <c r="C1" s="57" t="s">
        <v>1</v>
      </c>
      <c r="D1" s="57" t="s">
        <v>2</v>
      </c>
      <c r="E1" s="60" t="s">
        <v>3</v>
      </c>
    </row>
    <row r="2" spans="1:5" ht="13">
      <c r="A2" s="31"/>
      <c r="B2" s="139" t="s">
        <v>362</v>
      </c>
      <c r="C2" s="140"/>
      <c r="D2" s="31"/>
      <c r="E2" s="31"/>
    </row>
    <row r="3" spans="1:5" ht="15" customHeight="1">
      <c r="A3" s="31">
        <f>E3-E2</f>
        <v>0</v>
      </c>
      <c r="B3" s="31" t="s">
        <v>37</v>
      </c>
      <c r="C3" s="31"/>
      <c r="D3" s="31" t="s">
        <v>360</v>
      </c>
      <c r="E3" s="31">
        <v>0</v>
      </c>
    </row>
    <row r="4" spans="1:5" ht="13">
      <c r="A4" s="31">
        <f>E4-E3</f>
        <v>0.2</v>
      </c>
      <c r="B4" s="31" t="s">
        <v>98</v>
      </c>
      <c r="C4" s="31" t="s">
        <v>355</v>
      </c>
      <c r="D4" s="31" t="s">
        <v>363</v>
      </c>
      <c r="E4" s="31">
        <v>0.2</v>
      </c>
    </row>
    <row r="5" spans="1:5" ht="13">
      <c r="A5" s="31">
        <f>E5-E4</f>
        <v>0.10000000000000003</v>
      </c>
      <c r="B5" s="31" t="s">
        <v>350</v>
      </c>
      <c r="C5" s="31" t="s">
        <v>355</v>
      </c>
      <c r="D5" s="31" t="s">
        <v>363</v>
      </c>
      <c r="E5" s="31">
        <v>0.30000000000000004</v>
      </c>
    </row>
    <row r="6" spans="1:5" ht="15.75" customHeight="1">
      <c r="A6" s="31">
        <f>E6-E5</f>
        <v>0.6</v>
      </c>
      <c r="B6" s="31" t="s">
        <v>364</v>
      </c>
      <c r="C6" s="31" t="s">
        <v>355</v>
      </c>
      <c r="D6" s="31" t="s">
        <v>365</v>
      </c>
      <c r="E6" s="31">
        <v>0.9</v>
      </c>
    </row>
    <row r="7" spans="1:5" ht="14.25" customHeight="1">
      <c r="A7" s="31">
        <f>E7-E6</f>
        <v>9.9999999999999978E-2</v>
      </c>
      <c r="B7" s="31" t="s">
        <v>237</v>
      </c>
      <c r="C7" s="31" t="s">
        <v>366</v>
      </c>
      <c r="D7" s="31" t="s">
        <v>367</v>
      </c>
      <c r="E7" s="31">
        <v>1</v>
      </c>
    </row>
    <row r="8" spans="1:5" ht="30.75" customHeight="1">
      <c r="A8" s="65"/>
      <c r="B8" s="65" t="s">
        <v>368</v>
      </c>
      <c r="C8" s="65"/>
      <c r="D8" s="65"/>
      <c r="E8" s="65"/>
    </row>
    <row r="9" spans="1:5" ht="15.75" customHeight="1">
      <c r="A9" s="65">
        <f>E9-E7</f>
        <v>37.200000000000003</v>
      </c>
      <c r="B9" s="65" t="s">
        <v>402</v>
      </c>
      <c r="C9" s="65" t="s">
        <v>369</v>
      </c>
      <c r="D9" s="65"/>
      <c r="E9" s="65">
        <v>38.200000000000003</v>
      </c>
    </row>
    <row r="10" spans="1:5" ht="15.75" customHeight="1">
      <c r="A10" s="65">
        <f t="shared" ref="A10:A31" si="0">E10-E9</f>
        <v>7.7999999999999972</v>
      </c>
      <c r="B10" s="65" t="s">
        <v>34</v>
      </c>
      <c r="C10" s="65" t="s">
        <v>370</v>
      </c>
      <c r="D10" s="65"/>
      <c r="E10" s="65">
        <v>46</v>
      </c>
    </row>
    <row r="11" spans="1:5" ht="15.75" customHeight="1">
      <c r="A11" s="65">
        <f t="shared" si="0"/>
        <v>0.39999999999999858</v>
      </c>
      <c r="B11" s="65" t="s">
        <v>37</v>
      </c>
      <c r="C11" s="65" t="s">
        <v>371</v>
      </c>
      <c r="D11" s="65" t="s">
        <v>372</v>
      </c>
      <c r="E11" s="65">
        <v>46.4</v>
      </c>
    </row>
    <row r="12" spans="1:5" ht="15.75" customHeight="1">
      <c r="A12" s="65">
        <f t="shared" si="0"/>
        <v>12.300000000000004</v>
      </c>
      <c r="B12" s="65" t="s">
        <v>28</v>
      </c>
      <c r="C12" s="65" t="s">
        <v>373</v>
      </c>
      <c r="D12" s="65" t="s">
        <v>374</v>
      </c>
      <c r="E12" s="65">
        <v>58.7</v>
      </c>
    </row>
    <row r="13" spans="1:5" ht="15.75" customHeight="1">
      <c r="A13" s="65">
        <f t="shared" si="0"/>
        <v>0.29999999999999716</v>
      </c>
      <c r="B13" s="65" t="s">
        <v>9</v>
      </c>
      <c r="C13" s="65" t="s">
        <v>366</v>
      </c>
      <c r="D13" s="65" t="s">
        <v>375</v>
      </c>
      <c r="E13" s="65">
        <v>59</v>
      </c>
    </row>
    <row r="14" spans="1:5" ht="15.75" customHeight="1">
      <c r="A14" s="65">
        <f t="shared" si="0"/>
        <v>24.099999999999994</v>
      </c>
      <c r="B14" s="65" t="s">
        <v>12</v>
      </c>
      <c r="C14" s="65" t="s">
        <v>376</v>
      </c>
      <c r="D14" s="65" t="s">
        <v>377</v>
      </c>
      <c r="E14" s="65">
        <v>83.1</v>
      </c>
    </row>
    <row r="15" spans="1:5" ht="15.75" customHeight="1">
      <c r="A15" s="65">
        <f t="shared" si="0"/>
        <v>2.4000000000000057</v>
      </c>
      <c r="B15" s="65" t="s">
        <v>37</v>
      </c>
      <c r="C15" s="65" t="s">
        <v>378</v>
      </c>
      <c r="D15" s="65"/>
      <c r="E15" s="65">
        <v>85.5</v>
      </c>
    </row>
    <row r="16" spans="1:5" ht="15.75" customHeight="1">
      <c r="A16" s="65">
        <f t="shared" si="0"/>
        <v>1.4000000000000057</v>
      </c>
      <c r="B16" s="65" t="s">
        <v>34</v>
      </c>
      <c r="C16" s="65" t="s">
        <v>379</v>
      </c>
      <c r="D16" s="65"/>
      <c r="E16" s="65">
        <v>86.9</v>
      </c>
    </row>
    <row r="17" spans="1:6" ht="15.75" customHeight="1">
      <c r="A17" s="65">
        <f t="shared" si="0"/>
        <v>1.2999999999999972</v>
      </c>
      <c r="B17" s="65" t="s">
        <v>384</v>
      </c>
      <c r="C17" s="65"/>
      <c r="D17" s="65" t="s">
        <v>380</v>
      </c>
      <c r="E17" s="65">
        <v>88.2</v>
      </c>
    </row>
    <row r="18" spans="1:6" ht="15.75" customHeight="1">
      <c r="A18" s="65">
        <f t="shared" si="0"/>
        <v>0.5</v>
      </c>
      <c r="B18" s="65" t="s">
        <v>403</v>
      </c>
      <c r="C18" s="65" t="s">
        <v>381</v>
      </c>
      <c r="D18" s="65" t="s">
        <v>382</v>
      </c>
      <c r="E18" s="65">
        <v>88.7</v>
      </c>
    </row>
    <row r="19" spans="1:6" ht="15.75" customHeight="1">
      <c r="A19" s="65">
        <f t="shared" si="0"/>
        <v>4.7999999999999972</v>
      </c>
      <c r="B19" s="65" t="s">
        <v>34</v>
      </c>
      <c r="C19" s="65" t="s">
        <v>383</v>
      </c>
      <c r="D19" s="65"/>
      <c r="E19" s="65">
        <v>93.5</v>
      </c>
    </row>
    <row r="20" spans="1:6" ht="13">
      <c r="A20" s="65">
        <f t="shared" si="0"/>
        <v>0.59999999999999432</v>
      </c>
      <c r="B20" s="65" t="s">
        <v>384</v>
      </c>
      <c r="C20" s="128"/>
      <c r="D20" s="65" t="s">
        <v>375</v>
      </c>
      <c r="E20" s="65">
        <v>94.1</v>
      </c>
    </row>
    <row r="21" spans="1:6" ht="13">
      <c r="A21" s="65">
        <f t="shared" si="0"/>
        <v>0.20000000000000284</v>
      </c>
      <c r="B21" s="75" t="s">
        <v>7</v>
      </c>
      <c r="C21" s="130" t="s">
        <v>489</v>
      </c>
      <c r="D21" s="127" t="s">
        <v>385</v>
      </c>
      <c r="E21" s="65">
        <v>94.3</v>
      </c>
    </row>
    <row r="22" spans="1:6" ht="13">
      <c r="A22" s="65">
        <f t="shared" si="0"/>
        <v>2.2000000000000028</v>
      </c>
      <c r="B22" s="65" t="s">
        <v>100</v>
      </c>
      <c r="C22" s="129"/>
      <c r="D22" s="65" t="s">
        <v>385</v>
      </c>
      <c r="E22" s="65">
        <v>96.5</v>
      </c>
    </row>
    <row r="23" spans="1:6" ht="13.5" customHeight="1">
      <c r="A23" s="65"/>
      <c r="B23" s="153" t="s">
        <v>386</v>
      </c>
      <c r="C23" s="154"/>
      <c r="D23" s="155"/>
      <c r="E23" s="65"/>
    </row>
    <row r="24" spans="1:6" ht="13">
      <c r="A24" s="31">
        <f>E24-E22</f>
        <v>3.0999999999999943</v>
      </c>
      <c r="B24" s="31" t="s">
        <v>387</v>
      </c>
      <c r="C24" s="31" t="s">
        <v>388</v>
      </c>
      <c r="D24" s="31" t="s">
        <v>385</v>
      </c>
      <c r="E24" s="31">
        <v>99.6</v>
      </c>
    </row>
    <row r="25" spans="1:6" ht="13">
      <c r="A25" s="31">
        <f t="shared" si="0"/>
        <v>0.30000000000001137</v>
      </c>
      <c r="B25" s="31" t="s">
        <v>389</v>
      </c>
      <c r="C25" s="31"/>
      <c r="D25" s="31" t="s">
        <v>390</v>
      </c>
      <c r="E25" s="31">
        <v>99.9</v>
      </c>
      <c r="F25" s="52"/>
    </row>
    <row r="26" spans="1:6" ht="13">
      <c r="A26" s="31">
        <f t="shared" si="0"/>
        <v>0.29999999999999716</v>
      </c>
      <c r="B26" s="156" t="s">
        <v>391</v>
      </c>
      <c r="C26" s="157"/>
      <c r="D26" s="31"/>
      <c r="E26" s="31">
        <v>100.2</v>
      </c>
    </row>
    <row r="27" spans="1:6" ht="13">
      <c r="A27" s="31">
        <f t="shared" si="0"/>
        <v>3.2000000000000028</v>
      </c>
      <c r="B27" s="156" t="s">
        <v>490</v>
      </c>
      <c r="C27" s="157"/>
      <c r="D27" s="31"/>
      <c r="E27" s="31">
        <v>103.4</v>
      </c>
    </row>
    <row r="28" spans="1:6" ht="13">
      <c r="A28" s="31">
        <f t="shared" si="0"/>
        <v>9.9999999999994316E-2</v>
      </c>
      <c r="B28" s="31" t="s">
        <v>392</v>
      </c>
      <c r="C28" s="31"/>
      <c r="D28" s="31"/>
      <c r="E28" s="31">
        <v>103.5</v>
      </c>
    </row>
    <row r="29" spans="1:6" ht="13">
      <c r="A29" s="31">
        <f t="shared" si="0"/>
        <v>9.9999999999994316E-2</v>
      </c>
      <c r="B29" s="31" t="s">
        <v>393</v>
      </c>
      <c r="C29" s="31"/>
      <c r="D29" s="31"/>
      <c r="E29" s="31">
        <v>103.6</v>
      </c>
    </row>
    <row r="30" spans="1:6" ht="13">
      <c r="A30" s="31">
        <f t="shared" si="0"/>
        <v>1</v>
      </c>
      <c r="B30" s="31" t="s">
        <v>100</v>
      </c>
      <c r="C30" s="31"/>
      <c r="D30" s="31" t="s">
        <v>394</v>
      </c>
      <c r="E30" s="31">
        <v>104.6</v>
      </c>
    </row>
    <row r="31" spans="1:6" ht="13">
      <c r="A31" s="31">
        <f t="shared" si="0"/>
        <v>1.5</v>
      </c>
      <c r="B31" s="31" t="s">
        <v>395</v>
      </c>
      <c r="C31" s="31" t="s">
        <v>396</v>
      </c>
      <c r="D31" s="31"/>
      <c r="E31" s="31">
        <v>106.1</v>
      </c>
    </row>
    <row r="32" spans="1:6" ht="13">
      <c r="A32" s="31">
        <f t="shared" ref="A32:A35" si="1">E32-E31</f>
        <v>1.1000000000000085</v>
      </c>
      <c r="B32" s="31" t="s">
        <v>103</v>
      </c>
      <c r="C32" s="31" t="s">
        <v>397</v>
      </c>
      <c r="D32" s="31"/>
      <c r="E32" s="31">
        <v>107.2</v>
      </c>
    </row>
    <row r="33" spans="1:5" ht="13">
      <c r="A33" s="31">
        <f t="shared" si="1"/>
        <v>0.59999999999999432</v>
      </c>
      <c r="B33" s="31" t="s">
        <v>395</v>
      </c>
      <c r="C33" s="31"/>
      <c r="D33" s="31" t="s">
        <v>398</v>
      </c>
      <c r="E33" s="31">
        <v>107.8</v>
      </c>
    </row>
    <row r="34" spans="1:5" ht="13">
      <c r="A34" s="31">
        <f t="shared" si="1"/>
        <v>0.70000000000000284</v>
      </c>
      <c r="B34" s="31" t="s">
        <v>202</v>
      </c>
      <c r="C34" s="31"/>
      <c r="D34" s="31" t="s">
        <v>399</v>
      </c>
      <c r="E34" s="31">
        <v>108.5</v>
      </c>
    </row>
    <row r="35" spans="1:5" ht="13">
      <c r="A35" s="31">
        <f t="shared" si="1"/>
        <v>2.5</v>
      </c>
      <c r="B35" s="31" t="s">
        <v>314</v>
      </c>
      <c r="C35" s="31"/>
      <c r="D35" s="31"/>
      <c r="E35" s="31">
        <v>111</v>
      </c>
    </row>
    <row r="36" spans="1:5" ht="13" customHeight="1" thickBot="1">
      <c r="A36" s="31"/>
      <c r="B36" s="145" t="s">
        <v>400</v>
      </c>
      <c r="C36" s="146"/>
      <c r="D36" s="31"/>
      <c r="E36" s="31"/>
    </row>
    <row r="37" spans="1:5" ht="13.5" thickBot="1">
      <c r="A37" s="57"/>
      <c r="B37" s="57"/>
      <c r="C37" s="57"/>
      <c r="D37" s="66" t="s">
        <v>95</v>
      </c>
      <c r="E37" s="57">
        <f>E35+'H Brampton - Moffat'!E21</f>
        <v>757.99999999999989</v>
      </c>
    </row>
  </sheetData>
  <mergeCells count="5">
    <mergeCell ref="B2:C2"/>
    <mergeCell ref="B23:D23"/>
    <mergeCell ref="B36:C36"/>
    <mergeCell ref="B27:C27"/>
    <mergeCell ref="B26:C26"/>
  </mergeCells>
  <pageMargins left="0.7" right="0.7" top="0.75" bottom="0.75" header="0.3" footer="0.3"/>
  <pageSetup paperSize="9" orientation="portrait" r:id="rId1"/>
  <headerFooter>
    <oddHeader>&amp;C&amp;12London Edinburgh London 2022
&amp;"Arial,Bold"I Moffat - Dunfermline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C8FBE-2E93-438D-8EB0-A4554BF13EA7}">
  <sheetPr>
    <pageSetUpPr fitToPage="1"/>
  </sheetPr>
  <dimension ref="A1:E152"/>
  <sheetViews>
    <sheetView view="pageLayout" topLeftCell="A7" zoomScaleNormal="125" workbookViewId="0">
      <selection activeCell="B41" sqref="B41"/>
    </sheetView>
  </sheetViews>
  <sheetFormatPr defaultColWidth="11.453125" defaultRowHeight="13"/>
  <cols>
    <col min="1" max="1" width="5.90625" style="59" customWidth="1"/>
    <col min="2" max="2" width="38" style="58" customWidth="1"/>
    <col min="3" max="3" width="20" style="67" customWidth="1"/>
    <col min="4" max="4" width="16.7265625" style="58" bestFit="1" customWidth="1"/>
    <col min="5" max="5" width="7.6328125" style="68" customWidth="1"/>
    <col min="6" max="16384" width="11.453125" style="2"/>
  </cols>
  <sheetData>
    <row r="1" spans="1:5" ht="13.5" thickBot="1">
      <c r="A1" s="112"/>
      <c r="B1" s="121" t="s">
        <v>0</v>
      </c>
      <c r="C1" s="113" t="s">
        <v>1</v>
      </c>
      <c r="D1" s="113" t="s">
        <v>2</v>
      </c>
      <c r="E1" s="114" t="s">
        <v>3</v>
      </c>
    </row>
    <row r="2" spans="1:5">
      <c r="A2" s="117"/>
      <c r="B2" s="135" t="s">
        <v>445</v>
      </c>
      <c r="C2" s="136"/>
      <c r="D2" s="117"/>
      <c r="E2" s="118"/>
    </row>
    <row r="3" spans="1:5">
      <c r="A3" s="115">
        <v>0</v>
      </c>
      <c r="B3" s="123" t="s">
        <v>98</v>
      </c>
      <c r="C3" s="116"/>
      <c r="D3" s="116" t="s">
        <v>446</v>
      </c>
      <c r="E3" s="115">
        <v>0</v>
      </c>
    </row>
    <row r="4" spans="1:5">
      <c r="A4" s="115">
        <f>E4-E3</f>
        <v>0.2</v>
      </c>
      <c r="B4" s="123" t="s">
        <v>7</v>
      </c>
      <c r="C4" s="116"/>
      <c r="D4" s="116" t="s">
        <v>447</v>
      </c>
      <c r="E4" s="115">
        <v>0.2</v>
      </c>
    </row>
    <row r="5" spans="1:5">
      <c r="A5" s="115">
        <f>E5-E4</f>
        <v>0.2</v>
      </c>
      <c r="B5" s="123" t="s">
        <v>448</v>
      </c>
      <c r="C5" s="116" t="s">
        <v>449</v>
      </c>
      <c r="D5" s="116" t="s">
        <v>450</v>
      </c>
      <c r="E5" s="115">
        <v>0.4</v>
      </c>
    </row>
    <row r="6" spans="1:5">
      <c r="A6" s="115">
        <f t="shared" ref="A6:A7" si="0">E6-E5</f>
        <v>0.29999999999999993</v>
      </c>
      <c r="B6" s="123" t="s">
        <v>98</v>
      </c>
      <c r="C6" s="116"/>
      <c r="D6" s="116" t="s">
        <v>451</v>
      </c>
      <c r="E6" s="115">
        <v>0.7</v>
      </c>
    </row>
    <row r="7" spans="1:5">
      <c r="A7" s="115">
        <f t="shared" si="0"/>
        <v>0.10000000000000009</v>
      </c>
      <c r="B7" s="123" t="s">
        <v>100</v>
      </c>
      <c r="C7" s="116"/>
      <c r="D7" s="116" t="s">
        <v>451</v>
      </c>
      <c r="E7" s="115">
        <v>0.8</v>
      </c>
    </row>
    <row r="8" spans="1:5">
      <c r="A8" s="115"/>
      <c r="B8" s="123" t="s">
        <v>452</v>
      </c>
      <c r="C8" s="116"/>
      <c r="D8" s="116" t="s">
        <v>451</v>
      </c>
      <c r="E8" s="115"/>
    </row>
    <row r="9" spans="1:5">
      <c r="A9" s="115">
        <f>E9-E7</f>
        <v>1.0999999999999999</v>
      </c>
      <c r="B9" s="123" t="s">
        <v>100</v>
      </c>
      <c r="C9" s="116" t="s">
        <v>453</v>
      </c>
      <c r="D9" s="116" t="s">
        <v>454</v>
      </c>
      <c r="E9" s="115">
        <v>1.9</v>
      </c>
    </row>
    <row r="10" spans="1:5" ht="130">
      <c r="A10" s="115"/>
      <c r="B10" s="123" t="s">
        <v>452</v>
      </c>
      <c r="C10" s="116" t="s">
        <v>455</v>
      </c>
      <c r="D10" s="126" t="s">
        <v>456</v>
      </c>
      <c r="E10" s="115"/>
    </row>
    <row r="11" spans="1:5" ht="12.75" customHeight="1">
      <c r="A11" s="115">
        <f>E11-E9</f>
        <v>6.6999999999999993</v>
      </c>
      <c r="B11" s="123" t="s">
        <v>100</v>
      </c>
      <c r="C11" s="116" t="s">
        <v>457</v>
      </c>
      <c r="D11" s="116" t="s">
        <v>458</v>
      </c>
      <c r="E11" s="115">
        <v>8.6</v>
      </c>
    </row>
    <row r="12" spans="1:5">
      <c r="A12" s="115">
        <f>E12-E11</f>
        <v>0.70000000000000107</v>
      </c>
      <c r="B12" s="123" t="s">
        <v>7</v>
      </c>
      <c r="C12" s="116" t="s">
        <v>459</v>
      </c>
      <c r="D12" s="116" t="s">
        <v>460</v>
      </c>
      <c r="E12" s="115">
        <v>9.3000000000000007</v>
      </c>
    </row>
    <row r="13" spans="1:5">
      <c r="A13" s="115">
        <f>E13-E12</f>
        <v>0.5</v>
      </c>
      <c r="B13" s="123" t="s">
        <v>100</v>
      </c>
      <c r="C13" s="116"/>
      <c r="D13" s="116" t="s">
        <v>461</v>
      </c>
      <c r="E13" s="115">
        <v>9.8000000000000007</v>
      </c>
    </row>
    <row r="14" spans="1:5">
      <c r="A14" s="125"/>
      <c r="B14" s="122" t="s">
        <v>452</v>
      </c>
      <c r="C14" s="120"/>
      <c r="D14" s="120" t="s">
        <v>462</v>
      </c>
      <c r="E14" s="125"/>
    </row>
    <row r="15" spans="1:5">
      <c r="A15" s="125">
        <f>E15-E13</f>
        <v>2.5</v>
      </c>
      <c r="B15" s="122" t="s">
        <v>100</v>
      </c>
      <c r="C15" s="120" t="s">
        <v>463</v>
      </c>
      <c r="D15" s="120"/>
      <c r="E15" s="125">
        <v>12.3</v>
      </c>
    </row>
    <row r="16" spans="1:5">
      <c r="A16" s="125">
        <f>E16-E15</f>
        <v>0.69999999999999929</v>
      </c>
      <c r="B16" s="122" t="s">
        <v>103</v>
      </c>
      <c r="C16" s="120" t="s">
        <v>464</v>
      </c>
      <c r="D16" s="120" t="s">
        <v>465</v>
      </c>
      <c r="E16" s="125">
        <v>13</v>
      </c>
    </row>
    <row r="17" spans="1:5">
      <c r="A17" s="125"/>
      <c r="B17" s="122" t="s">
        <v>452</v>
      </c>
      <c r="C17" s="120"/>
      <c r="D17" s="120"/>
      <c r="E17" s="125"/>
    </row>
    <row r="18" spans="1:5">
      <c r="A18" s="125">
        <f>E18-E16</f>
        <v>3.6999999999999993</v>
      </c>
      <c r="B18" s="122" t="s">
        <v>395</v>
      </c>
      <c r="C18" s="120" t="s">
        <v>466</v>
      </c>
      <c r="D18" s="120" t="s">
        <v>467</v>
      </c>
      <c r="E18" s="125">
        <v>16.7</v>
      </c>
    </row>
    <row r="19" spans="1:5">
      <c r="A19" s="125">
        <f>E19-E18</f>
        <v>1.8000000000000007</v>
      </c>
      <c r="B19" s="122" t="s">
        <v>98</v>
      </c>
      <c r="C19" s="120"/>
      <c r="D19" s="120" t="s">
        <v>468</v>
      </c>
      <c r="E19" s="125">
        <v>18.5</v>
      </c>
    </row>
    <row r="20" spans="1:5">
      <c r="A20" s="125">
        <f t="shared" ref="A20:A25" si="1">E20-E19</f>
        <v>4.8000000000000007</v>
      </c>
      <c r="B20" s="122" t="s">
        <v>343</v>
      </c>
      <c r="C20" s="120" t="s">
        <v>469</v>
      </c>
      <c r="D20" s="120"/>
      <c r="E20" s="125">
        <v>23.3</v>
      </c>
    </row>
    <row r="21" spans="1:5">
      <c r="A21" s="125">
        <f t="shared" si="1"/>
        <v>1.0999999999999979</v>
      </c>
      <c r="B21" s="122" t="s">
        <v>100</v>
      </c>
      <c r="C21" s="120"/>
      <c r="D21" s="120" t="s">
        <v>470</v>
      </c>
      <c r="E21" s="125">
        <v>24.4</v>
      </c>
    </row>
    <row r="22" spans="1:5">
      <c r="A22" s="125">
        <f t="shared" si="1"/>
        <v>0.10000000000000142</v>
      </c>
      <c r="B22" s="122" t="s">
        <v>100</v>
      </c>
      <c r="C22" s="120" t="s">
        <v>471</v>
      </c>
      <c r="D22" s="120"/>
      <c r="E22" s="125">
        <v>24.5</v>
      </c>
    </row>
    <row r="23" spans="1:5" ht="12.75" customHeight="1">
      <c r="A23" s="125">
        <f t="shared" si="1"/>
        <v>0.19999999999999929</v>
      </c>
      <c r="B23" s="123" t="s">
        <v>395</v>
      </c>
      <c r="C23" s="116" t="s">
        <v>471</v>
      </c>
      <c r="D23" s="116"/>
      <c r="E23" s="115">
        <v>24.7</v>
      </c>
    </row>
    <row r="24" spans="1:5">
      <c r="A24" s="125">
        <f t="shared" si="1"/>
        <v>6</v>
      </c>
      <c r="B24" s="123" t="s">
        <v>343</v>
      </c>
      <c r="C24" s="116" t="s">
        <v>472</v>
      </c>
      <c r="D24" s="116" t="s">
        <v>473</v>
      </c>
      <c r="E24" s="115">
        <v>30.7</v>
      </c>
    </row>
    <row r="25" spans="1:5">
      <c r="A25" s="125">
        <f t="shared" si="1"/>
        <v>2.8000000000000007</v>
      </c>
      <c r="B25" s="123" t="s">
        <v>34</v>
      </c>
      <c r="C25" s="116" t="s">
        <v>474</v>
      </c>
      <c r="D25" s="116"/>
      <c r="E25" s="115">
        <v>33.5</v>
      </c>
    </row>
    <row r="26" spans="1:5" ht="26">
      <c r="A26" s="115"/>
      <c r="B26" s="111" t="s">
        <v>475</v>
      </c>
      <c r="C26" s="116"/>
      <c r="D26" s="116"/>
      <c r="E26" s="115"/>
    </row>
    <row r="27" spans="1:5" ht="13.5" thickBot="1">
      <c r="A27" s="119"/>
      <c r="B27" s="137"/>
      <c r="C27" s="138"/>
      <c r="D27" s="117"/>
      <c r="E27" s="118"/>
    </row>
    <row r="28" spans="1:5" ht="13.5" thickBot="1">
      <c r="A28" s="113"/>
      <c r="B28" s="121"/>
      <c r="C28" s="113"/>
      <c r="D28" s="113" t="s">
        <v>95</v>
      </c>
      <c r="E28" s="124">
        <v>33.5</v>
      </c>
    </row>
    <row r="29" spans="1:5">
      <c r="A29" s="58"/>
      <c r="C29" s="58"/>
      <c r="E29" s="58"/>
    </row>
    <row r="35" spans="1:5" s="9" customFormat="1">
      <c r="A35" s="59"/>
      <c r="B35" s="58"/>
      <c r="C35" s="67"/>
      <c r="D35" s="58"/>
      <c r="E35" s="68"/>
    </row>
    <row r="36" spans="1:5" s="9" customFormat="1">
      <c r="A36" s="59"/>
      <c r="B36" s="58"/>
      <c r="C36" s="67"/>
      <c r="D36" s="58"/>
      <c r="E36" s="68"/>
    </row>
    <row r="37" spans="1:5" s="9" customFormat="1">
      <c r="A37" s="59"/>
      <c r="B37" s="58"/>
      <c r="C37" s="67"/>
      <c r="D37" s="58"/>
      <c r="E37" s="68"/>
    </row>
    <row r="38" spans="1:5" s="9" customFormat="1">
      <c r="A38" s="59"/>
      <c r="B38" s="58"/>
      <c r="C38" s="67"/>
      <c r="D38" s="58"/>
      <c r="E38" s="68"/>
    </row>
    <row r="39" spans="1:5" s="9" customFormat="1">
      <c r="A39" s="59"/>
      <c r="B39" s="58"/>
      <c r="C39" s="67"/>
      <c r="D39" s="58"/>
      <c r="E39" s="68"/>
    </row>
    <row r="40" spans="1:5" s="9" customFormat="1">
      <c r="A40" s="59"/>
      <c r="B40" s="58"/>
      <c r="C40" s="67"/>
      <c r="D40" s="58"/>
      <c r="E40" s="68"/>
    </row>
    <row r="41" spans="1:5" s="9" customFormat="1">
      <c r="A41" s="59"/>
      <c r="B41" s="58"/>
      <c r="C41" s="67"/>
      <c r="D41" s="58"/>
      <c r="E41" s="68"/>
    </row>
    <row r="42" spans="1:5" s="9" customFormat="1">
      <c r="A42" s="59"/>
      <c r="B42" s="58"/>
      <c r="C42" s="67"/>
      <c r="D42" s="58"/>
      <c r="E42" s="68"/>
    </row>
    <row r="43" spans="1:5" s="9" customFormat="1">
      <c r="A43" s="59"/>
      <c r="B43" s="58"/>
      <c r="C43" s="67"/>
      <c r="D43" s="58"/>
      <c r="E43" s="68"/>
    </row>
    <row r="44" spans="1:5" s="9" customFormat="1">
      <c r="A44" s="59"/>
      <c r="B44" s="58"/>
      <c r="C44" s="67"/>
      <c r="D44" s="58"/>
      <c r="E44" s="68"/>
    </row>
    <row r="45" spans="1:5" s="9" customFormat="1">
      <c r="A45" s="59"/>
      <c r="B45" s="58"/>
      <c r="C45" s="67"/>
      <c r="D45" s="58"/>
      <c r="E45" s="68"/>
    </row>
    <row r="46" spans="1:5" s="9" customFormat="1">
      <c r="A46" s="59"/>
      <c r="B46" s="58"/>
      <c r="C46" s="67"/>
      <c r="D46" s="58"/>
      <c r="E46" s="68"/>
    </row>
    <row r="47" spans="1:5" s="9" customFormat="1">
      <c r="A47" s="59"/>
      <c r="B47" s="58"/>
      <c r="C47" s="67"/>
      <c r="D47" s="58"/>
      <c r="E47" s="68"/>
    </row>
    <row r="48" spans="1:5" s="9" customFormat="1">
      <c r="A48" s="59"/>
      <c r="B48" s="58"/>
      <c r="C48" s="67"/>
      <c r="D48" s="58"/>
      <c r="E48" s="68"/>
    </row>
    <row r="49" spans="1:5" s="9" customFormat="1">
      <c r="A49" s="59"/>
      <c r="B49" s="58"/>
      <c r="C49" s="67"/>
      <c r="D49" s="58"/>
      <c r="E49" s="68"/>
    </row>
    <row r="50" spans="1:5" s="9" customFormat="1">
      <c r="A50" s="59"/>
      <c r="B50" s="58"/>
      <c r="C50" s="67"/>
      <c r="D50" s="58"/>
      <c r="E50" s="68"/>
    </row>
    <row r="51" spans="1:5" s="9" customFormat="1" ht="13.5" customHeight="1">
      <c r="A51" s="59"/>
      <c r="B51" s="58"/>
      <c r="C51" s="67"/>
      <c r="D51" s="58"/>
      <c r="E51" s="68"/>
    </row>
    <row r="52" spans="1:5" s="9" customFormat="1" ht="13.5" customHeight="1">
      <c r="A52" s="59"/>
      <c r="B52" s="58"/>
      <c r="C52" s="67"/>
      <c r="D52" s="58"/>
      <c r="E52" s="68"/>
    </row>
    <row r="53" spans="1:5" s="9" customFormat="1" ht="13.5" customHeight="1">
      <c r="A53" s="59"/>
      <c r="B53" s="58"/>
      <c r="C53" s="67"/>
      <c r="D53" s="58"/>
      <c r="E53" s="68"/>
    </row>
    <row r="54" spans="1:5" s="9" customFormat="1" ht="13" customHeight="1">
      <c r="A54" s="59"/>
      <c r="B54" s="58"/>
      <c r="C54" s="67"/>
      <c r="D54" s="58"/>
      <c r="E54" s="68"/>
    </row>
    <row r="55" spans="1:5" s="9" customFormat="1">
      <c r="A55" s="59"/>
      <c r="B55" s="58"/>
      <c r="C55" s="67"/>
      <c r="D55" s="58"/>
      <c r="E55" s="68"/>
    </row>
    <row r="56" spans="1:5" s="9" customFormat="1">
      <c r="A56" s="59"/>
      <c r="B56" s="58"/>
      <c r="C56" s="67"/>
      <c r="D56" s="58"/>
      <c r="E56" s="68"/>
    </row>
    <row r="57" spans="1:5" s="9" customFormat="1">
      <c r="A57" s="59"/>
      <c r="B57" s="58"/>
      <c r="C57" s="67"/>
      <c r="D57" s="58"/>
      <c r="E57" s="68"/>
    </row>
    <row r="58" spans="1:5" s="9" customFormat="1">
      <c r="A58" s="59"/>
      <c r="B58" s="58"/>
      <c r="C58" s="67"/>
      <c r="D58" s="58"/>
      <c r="E58" s="68"/>
    </row>
    <row r="59" spans="1:5" s="9" customFormat="1">
      <c r="A59" s="59"/>
      <c r="B59" s="58"/>
      <c r="C59" s="67"/>
      <c r="D59" s="58"/>
      <c r="E59" s="68"/>
    </row>
    <row r="60" spans="1:5" s="9" customFormat="1">
      <c r="A60" s="59"/>
      <c r="B60" s="58"/>
      <c r="C60" s="67"/>
      <c r="D60" s="58"/>
      <c r="E60" s="68"/>
    </row>
    <row r="61" spans="1:5" s="9" customFormat="1">
      <c r="A61" s="59"/>
      <c r="B61" s="58"/>
      <c r="C61" s="67"/>
      <c r="D61" s="58"/>
      <c r="E61" s="68"/>
    </row>
    <row r="62" spans="1:5" s="9" customFormat="1">
      <c r="A62" s="59"/>
      <c r="B62" s="58"/>
      <c r="C62" s="67"/>
      <c r="D62" s="58"/>
      <c r="E62" s="68"/>
    </row>
    <row r="63" spans="1:5" s="9" customFormat="1">
      <c r="A63" s="59"/>
      <c r="B63" s="58"/>
      <c r="C63" s="67"/>
      <c r="D63" s="58"/>
      <c r="E63" s="68"/>
    </row>
    <row r="64" spans="1:5" s="9" customFormat="1">
      <c r="A64" s="59"/>
      <c r="B64" s="58"/>
      <c r="C64" s="67"/>
      <c r="D64" s="58"/>
      <c r="E64" s="68"/>
    </row>
    <row r="65" spans="1:5" s="9" customFormat="1">
      <c r="A65" s="59"/>
      <c r="B65" s="58"/>
      <c r="C65" s="67"/>
      <c r="D65" s="58"/>
      <c r="E65" s="68"/>
    </row>
    <row r="66" spans="1:5" s="9" customFormat="1">
      <c r="A66" s="59"/>
      <c r="B66" s="58"/>
      <c r="C66" s="67"/>
      <c r="D66" s="58"/>
      <c r="E66" s="68"/>
    </row>
    <row r="67" spans="1:5" s="9" customFormat="1">
      <c r="A67" s="59"/>
      <c r="B67" s="58"/>
      <c r="C67" s="67"/>
      <c r="D67" s="58"/>
      <c r="E67" s="68"/>
    </row>
    <row r="68" spans="1:5" s="9" customFormat="1">
      <c r="A68" s="59"/>
      <c r="B68" s="58"/>
      <c r="C68" s="67"/>
      <c r="D68" s="58"/>
      <c r="E68" s="68"/>
    </row>
    <row r="69" spans="1:5" s="9" customFormat="1">
      <c r="A69" s="59"/>
      <c r="B69" s="58"/>
      <c r="C69" s="67"/>
      <c r="D69" s="58"/>
      <c r="E69" s="68"/>
    </row>
    <row r="70" spans="1:5" s="9" customFormat="1">
      <c r="A70" s="59"/>
      <c r="B70" s="58"/>
      <c r="C70" s="67"/>
      <c r="D70" s="58"/>
      <c r="E70" s="68"/>
    </row>
    <row r="71" spans="1:5" s="9" customFormat="1">
      <c r="A71" s="59"/>
      <c r="B71" s="58"/>
      <c r="C71" s="67"/>
      <c r="D71" s="58"/>
      <c r="E71" s="68"/>
    </row>
    <row r="72" spans="1:5" s="9" customFormat="1">
      <c r="A72" s="59"/>
      <c r="B72" s="58"/>
      <c r="C72" s="67"/>
      <c r="D72" s="58"/>
      <c r="E72" s="68"/>
    </row>
    <row r="73" spans="1:5" s="9" customFormat="1">
      <c r="A73" s="59"/>
      <c r="B73" s="58"/>
      <c r="C73" s="67"/>
      <c r="D73" s="58"/>
      <c r="E73" s="68"/>
    </row>
    <row r="74" spans="1:5" s="9" customFormat="1">
      <c r="A74" s="59"/>
      <c r="B74" s="58"/>
      <c r="C74" s="67"/>
      <c r="D74" s="58"/>
      <c r="E74" s="68"/>
    </row>
    <row r="75" spans="1:5" s="9" customFormat="1">
      <c r="A75" s="59"/>
      <c r="B75" s="58"/>
      <c r="C75" s="67"/>
      <c r="D75" s="58"/>
      <c r="E75" s="68"/>
    </row>
    <row r="76" spans="1:5" s="9" customFormat="1">
      <c r="A76" s="59"/>
      <c r="B76" s="58"/>
      <c r="C76" s="67"/>
      <c r="D76" s="58"/>
      <c r="E76" s="68"/>
    </row>
    <row r="77" spans="1:5" s="9" customFormat="1">
      <c r="A77" s="59"/>
      <c r="B77" s="58"/>
      <c r="C77" s="67"/>
      <c r="D77" s="58"/>
      <c r="E77" s="68"/>
    </row>
    <row r="78" spans="1:5" s="9" customFormat="1">
      <c r="A78" s="59"/>
      <c r="B78" s="58"/>
      <c r="C78" s="67"/>
      <c r="D78" s="58"/>
      <c r="E78" s="68"/>
    </row>
    <row r="79" spans="1:5" s="9" customFormat="1">
      <c r="A79" s="59"/>
      <c r="B79" s="58"/>
      <c r="C79" s="67"/>
      <c r="D79" s="58"/>
      <c r="E79" s="68"/>
    </row>
    <row r="80" spans="1:5" s="9" customFormat="1">
      <c r="A80" s="59"/>
      <c r="B80" s="58"/>
      <c r="C80" s="67"/>
      <c r="D80" s="58"/>
      <c r="E80" s="68"/>
    </row>
    <row r="81" spans="1:5" s="9" customFormat="1">
      <c r="A81" s="59"/>
      <c r="B81" s="58"/>
      <c r="C81" s="67"/>
      <c r="D81" s="58"/>
      <c r="E81" s="68"/>
    </row>
    <row r="82" spans="1:5" s="9" customFormat="1">
      <c r="A82" s="59"/>
      <c r="B82" s="58"/>
      <c r="C82" s="67"/>
      <c r="D82" s="58"/>
      <c r="E82" s="68"/>
    </row>
    <row r="83" spans="1:5" s="9" customFormat="1">
      <c r="A83" s="59"/>
      <c r="B83" s="58"/>
      <c r="C83" s="67"/>
      <c r="D83" s="58"/>
      <c r="E83" s="68"/>
    </row>
    <row r="84" spans="1:5" s="9" customFormat="1">
      <c r="A84" s="59"/>
      <c r="B84" s="58"/>
      <c r="C84" s="67"/>
      <c r="D84" s="58"/>
      <c r="E84" s="68"/>
    </row>
    <row r="85" spans="1:5" s="9" customFormat="1">
      <c r="A85" s="59"/>
      <c r="B85" s="58"/>
      <c r="C85" s="67"/>
      <c r="D85" s="58"/>
      <c r="E85" s="68"/>
    </row>
    <row r="86" spans="1:5" s="9" customFormat="1">
      <c r="A86" s="59"/>
      <c r="B86" s="58"/>
      <c r="C86" s="67"/>
      <c r="D86" s="58"/>
      <c r="E86" s="68"/>
    </row>
    <row r="87" spans="1:5" s="9" customFormat="1">
      <c r="A87" s="59"/>
      <c r="B87" s="58"/>
      <c r="C87" s="67"/>
      <c r="D87" s="58"/>
      <c r="E87" s="68"/>
    </row>
    <row r="88" spans="1:5" s="9" customFormat="1">
      <c r="A88" s="59"/>
      <c r="B88" s="58"/>
      <c r="C88" s="67"/>
      <c r="D88" s="58"/>
      <c r="E88" s="68"/>
    </row>
    <row r="89" spans="1:5" s="9" customFormat="1">
      <c r="A89" s="59"/>
      <c r="B89" s="58"/>
      <c r="C89" s="67"/>
      <c r="D89" s="58"/>
      <c r="E89" s="68"/>
    </row>
    <row r="90" spans="1:5" s="9" customFormat="1">
      <c r="A90" s="59"/>
      <c r="B90" s="58"/>
      <c r="C90" s="67"/>
      <c r="D90" s="58"/>
      <c r="E90" s="68"/>
    </row>
    <row r="91" spans="1:5" s="9" customFormat="1">
      <c r="A91" s="59"/>
      <c r="B91" s="58"/>
      <c r="C91" s="67"/>
      <c r="D91" s="58"/>
      <c r="E91" s="68"/>
    </row>
    <row r="92" spans="1:5" s="9" customFormat="1">
      <c r="A92" s="59"/>
      <c r="B92" s="58"/>
      <c r="C92" s="67"/>
      <c r="D92" s="58"/>
      <c r="E92" s="68"/>
    </row>
    <row r="93" spans="1:5" s="9" customFormat="1">
      <c r="A93" s="59"/>
      <c r="B93" s="58"/>
      <c r="C93" s="67"/>
      <c r="D93" s="58"/>
      <c r="E93" s="68"/>
    </row>
    <row r="94" spans="1:5" s="9" customFormat="1">
      <c r="A94" s="59"/>
      <c r="B94" s="58"/>
      <c r="C94" s="67"/>
      <c r="D94" s="58"/>
      <c r="E94" s="68"/>
    </row>
    <row r="95" spans="1:5" s="9" customFormat="1">
      <c r="A95" s="59"/>
      <c r="B95" s="58"/>
      <c r="C95" s="67"/>
      <c r="D95" s="58"/>
      <c r="E95" s="68"/>
    </row>
    <row r="96" spans="1:5" s="9" customFormat="1">
      <c r="A96" s="59"/>
      <c r="B96" s="58"/>
      <c r="C96" s="67"/>
      <c r="D96" s="58"/>
      <c r="E96" s="68"/>
    </row>
    <row r="97" spans="1:5" s="9" customFormat="1">
      <c r="A97" s="59"/>
      <c r="B97" s="58"/>
      <c r="C97" s="67"/>
      <c r="D97" s="58"/>
      <c r="E97" s="68"/>
    </row>
    <row r="98" spans="1:5" s="9" customFormat="1">
      <c r="A98" s="59"/>
      <c r="B98" s="58"/>
      <c r="C98" s="67"/>
      <c r="D98" s="58"/>
      <c r="E98" s="68"/>
    </row>
    <row r="99" spans="1:5" s="9" customFormat="1">
      <c r="A99" s="59"/>
      <c r="B99" s="58"/>
      <c r="C99" s="67"/>
      <c r="D99" s="58"/>
      <c r="E99" s="68"/>
    </row>
    <row r="100" spans="1:5" s="9" customFormat="1">
      <c r="A100" s="59"/>
      <c r="B100" s="58"/>
      <c r="C100" s="67"/>
      <c r="D100" s="58"/>
      <c r="E100" s="68"/>
    </row>
    <row r="101" spans="1:5" s="9" customFormat="1">
      <c r="A101" s="59"/>
      <c r="B101" s="58"/>
      <c r="C101" s="67"/>
      <c r="D101" s="58"/>
      <c r="E101" s="68"/>
    </row>
    <row r="102" spans="1:5" s="9" customFormat="1">
      <c r="A102" s="59"/>
      <c r="B102" s="58"/>
      <c r="C102" s="67"/>
      <c r="D102" s="58"/>
      <c r="E102" s="68"/>
    </row>
    <row r="103" spans="1:5" s="9" customFormat="1">
      <c r="A103" s="59"/>
      <c r="B103" s="58"/>
      <c r="C103" s="67"/>
      <c r="D103" s="58"/>
      <c r="E103" s="68"/>
    </row>
    <row r="104" spans="1:5" s="9" customFormat="1">
      <c r="A104" s="59"/>
      <c r="B104" s="58"/>
      <c r="C104" s="67"/>
      <c r="D104" s="58"/>
      <c r="E104" s="68"/>
    </row>
    <row r="105" spans="1:5" s="9" customFormat="1">
      <c r="A105" s="59"/>
      <c r="B105" s="58"/>
      <c r="C105" s="67"/>
      <c r="D105" s="58"/>
      <c r="E105" s="68"/>
    </row>
    <row r="106" spans="1:5" s="9" customFormat="1">
      <c r="A106" s="59"/>
      <c r="B106" s="58"/>
      <c r="C106" s="67"/>
      <c r="D106" s="58"/>
      <c r="E106" s="68"/>
    </row>
    <row r="107" spans="1:5" s="9" customFormat="1">
      <c r="A107" s="59"/>
      <c r="B107" s="58"/>
      <c r="C107" s="67"/>
      <c r="D107" s="58"/>
      <c r="E107" s="68"/>
    </row>
    <row r="108" spans="1:5" s="9" customFormat="1">
      <c r="A108" s="59"/>
      <c r="B108" s="58"/>
      <c r="C108" s="67"/>
      <c r="D108" s="58"/>
      <c r="E108" s="68"/>
    </row>
    <row r="109" spans="1:5" s="9" customFormat="1">
      <c r="A109" s="59"/>
      <c r="B109" s="58"/>
      <c r="C109" s="67"/>
      <c r="D109" s="58"/>
      <c r="E109" s="68"/>
    </row>
    <row r="110" spans="1:5" s="9" customFormat="1">
      <c r="A110" s="59"/>
      <c r="B110" s="58"/>
      <c r="C110" s="67"/>
      <c r="D110" s="58"/>
      <c r="E110" s="68"/>
    </row>
    <row r="111" spans="1:5" s="9" customFormat="1">
      <c r="A111" s="59"/>
      <c r="B111" s="58"/>
      <c r="C111" s="67"/>
      <c r="D111" s="58"/>
      <c r="E111" s="68"/>
    </row>
    <row r="112" spans="1:5" s="9" customFormat="1">
      <c r="A112" s="59"/>
      <c r="B112" s="58"/>
      <c r="C112" s="67"/>
      <c r="D112" s="58"/>
      <c r="E112" s="68"/>
    </row>
    <row r="113" spans="1:5" s="9" customFormat="1">
      <c r="A113" s="59"/>
      <c r="B113" s="58"/>
      <c r="C113" s="67"/>
      <c r="D113" s="58"/>
      <c r="E113" s="68"/>
    </row>
    <row r="114" spans="1:5" s="9" customFormat="1">
      <c r="A114" s="59"/>
      <c r="B114" s="58"/>
      <c r="C114" s="67"/>
      <c r="D114" s="58"/>
      <c r="E114" s="68"/>
    </row>
    <row r="115" spans="1:5" s="9" customFormat="1">
      <c r="A115" s="59"/>
      <c r="B115" s="58"/>
      <c r="C115" s="67"/>
      <c r="D115" s="58"/>
      <c r="E115" s="68"/>
    </row>
    <row r="116" spans="1:5" s="9" customFormat="1">
      <c r="A116" s="59"/>
      <c r="B116" s="58"/>
      <c r="C116" s="67"/>
      <c r="D116" s="58"/>
      <c r="E116" s="68"/>
    </row>
    <row r="117" spans="1:5" s="9" customFormat="1">
      <c r="A117" s="59"/>
      <c r="B117" s="58"/>
      <c r="C117" s="67"/>
      <c r="D117" s="58"/>
      <c r="E117" s="68"/>
    </row>
    <row r="118" spans="1:5" s="9" customFormat="1">
      <c r="A118" s="59"/>
      <c r="B118" s="58"/>
      <c r="C118" s="67"/>
      <c r="D118" s="58"/>
      <c r="E118" s="68"/>
    </row>
    <row r="119" spans="1:5" s="9" customFormat="1">
      <c r="A119" s="59"/>
      <c r="B119" s="58"/>
      <c r="C119" s="67"/>
      <c r="D119" s="58"/>
      <c r="E119" s="68"/>
    </row>
    <row r="120" spans="1:5" s="9" customFormat="1">
      <c r="A120" s="59"/>
      <c r="B120" s="58"/>
      <c r="C120" s="67"/>
      <c r="D120" s="58"/>
      <c r="E120" s="68"/>
    </row>
    <row r="121" spans="1:5" s="9" customFormat="1">
      <c r="A121" s="59"/>
      <c r="B121" s="58"/>
      <c r="C121" s="67"/>
      <c r="D121" s="58"/>
      <c r="E121" s="68"/>
    </row>
    <row r="122" spans="1:5" s="9" customFormat="1">
      <c r="A122" s="59"/>
      <c r="B122" s="58"/>
      <c r="C122" s="67"/>
      <c r="D122" s="58"/>
      <c r="E122" s="68"/>
    </row>
    <row r="123" spans="1:5" s="9" customFormat="1">
      <c r="A123" s="59"/>
      <c r="B123" s="58"/>
      <c r="C123" s="67"/>
      <c r="D123" s="58"/>
      <c r="E123" s="68"/>
    </row>
    <row r="124" spans="1:5" s="9" customFormat="1">
      <c r="A124" s="59"/>
      <c r="B124" s="58"/>
      <c r="C124" s="67"/>
      <c r="D124" s="58"/>
      <c r="E124" s="68"/>
    </row>
    <row r="125" spans="1:5" s="9" customFormat="1">
      <c r="A125" s="59"/>
      <c r="B125" s="58"/>
      <c r="C125" s="67"/>
      <c r="D125" s="58"/>
      <c r="E125" s="68"/>
    </row>
    <row r="126" spans="1:5" s="9" customFormat="1">
      <c r="A126" s="59"/>
      <c r="B126" s="58"/>
      <c r="C126" s="67"/>
      <c r="D126" s="58"/>
      <c r="E126" s="68"/>
    </row>
    <row r="127" spans="1:5" s="9" customFormat="1">
      <c r="A127" s="59"/>
      <c r="B127" s="58"/>
      <c r="C127" s="67"/>
      <c r="D127" s="58"/>
      <c r="E127" s="68"/>
    </row>
    <row r="128" spans="1:5" s="9" customFormat="1">
      <c r="A128" s="59"/>
      <c r="B128" s="58"/>
      <c r="C128" s="67"/>
      <c r="D128" s="58"/>
      <c r="E128" s="68"/>
    </row>
    <row r="129" spans="1:5" s="9" customFormat="1">
      <c r="A129" s="59"/>
      <c r="B129" s="58"/>
      <c r="C129" s="67"/>
      <c r="D129" s="58"/>
      <c r="E129" s="68"/>
    </row>
    <row r="130" spans="1:5" s="9" customFormat="1">
      <c r="A130" s="59"/>
      <c r="B130" s="58"/>
      <c r="C130" s="67"/>
      <c r="D130" s="58"/>
      <c r="E130" s="68"/>
    </row>
    <row r="131" spans="1:5" s="9" customFormat="1">
      <c r="A131" s="59"/>
      <c r="B131" s="58"/>
      <c r="C131" s="67"/>
      <c r="D131" s="58"/>
      <c r="E131" s="68"/>
    </row>
    <row r="132" spans="1:5" s="9" customFormat="1">
      <c r="A132" s="59"/>
      <c r="B132" s="58"/>
      <c r="C132" s="67"/>
      <c r="D132" s="58"/>
      <c r="E132" s="68"/>
    </row>
    <row r="133" spans="1:5" s="9" customFormat="1">
      <c r="A133" s="59"/>
      <c r="B133" s="58"/>
      <c r="C133" s="67"/>
      <c r="D133" s="58"/>
      <c r="E133" s="68"/>
    </row>
    <row r="134" spans="1:5" s="9" customFormat="1">
      <c r="A134" s="59"/>
      <c r="B134" s="58"/>
      <c r="C134" s="67"/>
      <c r="D134" s="58"/>
      <c r="E134" s="68"/>
    </row>
    <row r="135" spans="1:5" s="9" customFormat="1">
      <c r="A135" s="59"/>
      <c r="B135" s="58"/>
      <c r="C135" s="67"/>
      <c r="D135" s="58"/>
      <c r="E135" s="68"/>
    </row>
    <row r="136" spans="1:5" s="9" customFormat="1">
      <c r="A136" s="59"/>
      <c r="B136" s="58"/>
      <c r="C136" s="67"/>
      <c r="D136" s="58"/>
      <c r="E136" s="68"/>
    </row>
    <row r="137" spans="1:5" s="9" customFormat="1">
      <c r="A137" s="59"/>
      <c r="B137" s="58"/>
      <c r="C137" s="67"/>
      <c r="D137" s="58"/>
      <c r="E137" s="68"/>
    </row>
    <row r="138" spans="1:5" s="9" customFormat="1">
      <c r="A138" s="59"/>
      <c r="B138" s="58"/>
      <c r="C138" s="67"/>
      <c r="D138" s="58"/>
      <c r="E138" s="68"/>
    </row>
    <row r="139" spans="1:5" s="9" customFormat="1">
      <c r="A139" s="59"/>
      <c r="B139" s="58"/>
      <c r="C139" s="67"/>
      <c r="D139" s="58"/>
      <c r="E139" s="68"/>
    </row>
    <row r="140" spans="1:5" s="9" customFormat="1">
      <c r="A140" s="59"/>
      <c r="B140" s="58"/>
      <c r="C140" s="67"/>
      <c r="D140" s="58"/>
      <c r="E140" s="68"/>
    </row>
    <row r="141" spans="1:5" s="9" customFormat="1">
      <c r="A141" s="59"/>
      <c r="B141" s="58"/>
      <c r="C141" s="67"/>
      <c r="D141" s="58"/>
      <c r="E141" s="68"/>
    </row>
    <row r="142" spans="1:5" s="9" customFormat="1">
      <c r="A142" s="59"/>
      <c r="B142" s="58"/>
      <c r="C142" s="67"/>
      <c r="D142" s="58"/>
      <c r="E142" s="68"/>
    </row>
    <row r="143" spans="1:5" s="9" customFormat="1">
      <c r="A143" s="59"/>
      <c r="B143" s="58"/>
      <c r="C143" s="67"/>
      <c r="D143" s="58"/>
      <c r="E143" s="68"/>
    </row>
    <row r="144" spans="1:5" s="9" customFormat="1">
      <c r="A144" s="59"/>
      <c r="B144" s="58"/>
      <c r="C144" s="67"/>
      <c r="D144" s="58"/>
      <c r="E144" s="68"/>
    </row>
    <row r="145" spans="1:5" s="9" customFormat="1">
      <c r="A145" s="59"/>
      <c r="B145" s="58"/>
      <c r="C145" s="67"/>
      <c r="D145" s="58"/>
      <c r="E145" s="68"/>
    </row>
    <row r="146" spans="1:5" s="9" customFormat="1">
      <c r="A146" s="59"/>
      <c r="B146" s="58"/>
      <c r="C146" s="67"/>
      <c r="D146" s="58"/>
      <c r="E146" s="68"/>
    </row>
    <row r="147" spans="1:5" s="9" customFormat="1">
      <c r="A147" s="59"/>
      <c r="B147" s="58"/>
      <c r="C147" s="67"/>
      <c r="D147" s="58"/>
      <c r="E147" s="68"/>
    </row>
    <row r="148" spans="1:5" s="9" customFormat="1">
      <c r="A148" s="59"/>
      <c r="B148" s="58"/>
      <c r="C148" s="67"/>
      <c r="D148" s="58"/>
      <c r="E148" s="68"/>
    </row>
    <row r="149" spans="1:5" s="9" customFormat="1">
      <c r="A149" s="59"/>
      <c r="B149" s="58"/>
      <c r="C149" s="67"/>
      <c r="D149" s="58"/>
      <c r="E149" s="68"/>
    </row>
    <row r="150" spans="1:5" s="9" customFormat="1">
      <c r="A150" s="59"/>
      <c r="B150" s="58"/>
      <c r="C150" s="67"/>
      <c r="D150" s="58"/>
      <c r="E150" s="68"/>
    </row>
    <row r="151" spans="1:5" s="9" customFormat="1">
      <c r="A151" s="59"/>
      <c r="B151" s="58"/>
      <c r="C151" s="67"/>
      <c r="D151" s="58"/>
      <c r="E151" s="68"/>
    </row>
    <row r="152" spans="1:5" s="9" customFormat="1">
      <c r="A152" s="59"/>
      <c r="B152" s="58"/>
      <c r="C152" s="67"/>
      <c r="D152" s="58"/>
      <c r="E152" s="68"/>
    </row>
  </sheetData>
  <sheetProtection selectLockedCells="1" selectUnlockedCells="1"/>
  <mergeCells count="2">
    <mergeCell ref="B2:C2"/>
    <mergeCell ref="B27:C27"/>
  </mergeCells>
  <pageMargins left="0.7" right="0.7" top="0.75" bottom="0.75" header="0.3" footer="0.3"/>
  <pageSetup paperSize="9" orientation="portrait" useFirstPageNumber="1" horizontalDpi="300" verticalDpi="300" r:id="rId1"/>
  <headerFooter alignWithMargins="0">
    <oddHeader>&amp;L
&amp;C&amp;12London Edinburgh London 2022
&amp;"Arial,Bold"AA Guildhall Debden - St Ives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9"/>
  <sheetViews>
    <sheetView view="pageLayout" topLeftCell="A22" zoomScaleNormal="140" workbookViewId="0">
      <selection activeCell="E49" sqref="E49"/>
    </sheetView>
  </sheetViews>
  <sheetFormatPr defaultColWidth="11.453125" defaultRowHeight="13"/>
  <cols>
    <col min="1" max="1" width="4.81640625" style="13" customWidth="1"/>
    <col min="2" max="2" width="32.7265625" style="13" customWidth="1"/>
    <col min="3" max="3" width="26.1796875" style="13" bestFit="1" customWidth="1"/>
    <col min="4" max="4" width="18.1796875" style="13" bestFit="1" customWidth="1"/>
    <col min="5" max="5" width="6.453125" style="13" bestFit="1" customWidth="1"/>
    <col min="6" max="6" width="1.453125" customWidth="1"/>
  </cols>
  <sheetData>
    <row r="1" spans="1:8" s="2" customFormat="1" ht="13.5" thickBot="1">
      <c r="A1" s="10"/>
      <c r="B1" s="12" t="s">
        <v>0</v>
      </c>
      <c r="C1" s="12" t="s">
        <v>1</v>
      </c>
      <c r="D1" s="12" t="s">
        <v>2</v>
      </c>
      <c r="E1" s="11" t="s">
        <v>3</v>
      </c>
      <c r="G1" s="3"/>
      <c r="H1" s="4"/>
    </row>
    <row r="2" spans="1:8" s="2" customFormat="1">
      <c r="A2" s="39"/>
      <c r="B2" s="39" t="s">
        <v>96</v>
      </c>
      <c r="C2" s="39"/>
      <c r="D2" s="39"/>
      <c r="E2" s="38"/>
      <c r="F2" s="1"/>
      <c r="G2" s="3"/>
    </row>
    <row r="3" spans="1:8" s="2" customFormat="1">
      <c r="A3" s="39"/>
      <c r="B3" s="39" t="s">
        <v>343</v>
      </c>
      <c r="C3" s="39"/>
      <c r="D3" s="39" t="s">
        <v>97</v>
      </c>
      <c r="E3" s="38">
        <v>0</v>
      </c>
      <c r="F3" s="1"/>
      <c r="G3" s="3"/>
    </row>
    <row r="4" spans="1:8" s="2" customFormat="1">
      <c r="A4" s="38">
        <f>E4-E2</f>
        <v>0.3</v>
      </c>
      <c r="B4" s="39" t="s">
        <v>98</v>
      </c>
      <c r="C4" s="39"/>
      <c r="D4" s="39" t="s">
        <v>99</v>
      </c>
      <c r="E4" s="38">
        <v>0.3</v>
      </c>
      <c r="F4" s="1"/>
      <c r="G4" s="3"/>
    </row>
    <row r="5" spans="1:8" s="2" customFormat="1">
      <c r="A5" s="38">
        <f t="shared" ref="A5:A11" si="0">E5-E4</f>
        <v>0.10000000000000003</v>
      </c>
      <c r="B5" s="39" t="s">
        <v>100</v>
      </c>
      <c r="C5" s="39"/>
      <c r="D5" s="39" t="s">
        <v>99</v>
      </c>
      <c r="E5" s="38">
        <v>0.4</v>
      </c>
      <c r="F5" s="1"/>
      <c r="G5" s="3"/>
    </row>
    <row r="6" spans="1:8" s="2" customFormat="1">
      <c r="A6" s="38">
        <f t="shared" si="0"/>
        <v>0.6</v>
      </c>
      <c r="B6" s="39" t="s">
        <v>100</v>
      </c>
      <c r="C6" s="39"/>
      <c r="D6" s="39" t="s">
        <v>99</v>
      </c>
      <c r="E6" s="38">
        <v>1</v>
      </c>
      <c r="F6" s="1"/>
      <c r="G6" s="3"/>
    </row>
    <row r="7" spans="1:8" s="2" customFormat="1">
      <c r="A7" s="39">
        <f t="shared" si="0"/>
        <v>0.5</v>
      </c>
      <c r="B7" s="39" t="s">
        <v>37</v>
      </c>
      <c r="C7" s="39" t="s">
        <v>101</v>
      </c>
      <c r="D7" s="39" t="s">
        <v>102</v>
      </c>
      <c r="E7" s="39">
        <v>1.5</v>
      </c>
      <c r="F7" s="1"/>
      <c r="G7" s="3"/>
    </row>
    <row r="8" spans="1:8" s="6" customFormat="1">
      <c r="A8" s="38">
        <f t="shared" si="0"/>
        <v>1.9</v>
      </c>
      <c r="B8" s="39" t="s">
        <v>103</v>
      </c>
      <c r="C8" s="39" t="s">
        <v>104</v>
      </c>
      <c r="D8" s="39" t="s">
        <v>102</v>
      </c>
      <c r="E8" s="39">
        <v>3.4</v>
      </c>
      <c r="F8" s="1"/>
      <c r="G8" s="7"/>
    </row>
    <row r="9" spans="1:8" s="6" customFormat="1">
      <c r="A9" s="38">
        <f t="shared" si="0"/>
        <v>1.1999999999999997</v>
      </c>
      <c r="B9" s="39" t="s">
        <v>105</v>
      </c>
      <c r="C9" s="39" t="s">
        <v>101</v>
      </c>
      <c r="D9" s="39" t="s">
        <v>102</v>
      </c>
      <c r="E9" s="39">
        <v>4.5999999999999996</v>
      </c>
      <c r="F9" s="1"/>
      <c r="G9" s="7"/>
    </row>
    <row r="10" spans="1:8" s="6" customFormat="1">
      <c r="A10" s="38">
        <f t="shared" si="0"/>
        <v>2.1000000000000005</v>
      </c>
      <c r="B10" s="39" t="s">
        <v>37</v>
      </c>
      <c r="C10" s="39" t="s">
        <v>106</v>
      </c>
      <c r="D10" s="39" t="s">
        <v>107</v>
      </c>
      <c r="E10" s="39">
        <v>6.7</v>
      </c>
      <c r="F10" s="1"/>
      <c r="G10" s="7"/>
    </row>
    <row r="11" spans="1:8" s="6" customFormat="1">
      <c r="A11" s="38">
        <f t="shared" si="0"/>
        <v>2.4999999999999991</v>
      </c>
      <c r="B11" s="39" t="s">
        <v>94</v>
      </c>
      <c r="C11" s="39" t="s">
        <v>108</v>
      </c>
      <c r="D11" s="39"/>
      <c r="E11" s="39">
        <v>9.1999999999999993</v>
      </c>
      <c r="F11" s="1"/>
      <c r="G11" s="7"/>
    </row>
    <row r="12" spans="1:8" s="6" customFormat="1">
      <c r="A12" s="14"/>
      <c r="B12" s="16" t="s">
        <v>109</v>
      </c>
      <c r="C12" s="16"/>
      <c r="D12" s="16"/>
      <c r="E12" s="16"/>
      <c r="F12" s="1"/>
      <c r="G12" s="7"/>
    </row>
    <row r="13" spans="1:8" s="6" customFormat="1">
      <c r="A13" s="14">
        <f>E13-E11</f>
        <v>5.3000000000000007</v>
      </c>
      <c r="B13" s="16" t="s">
        <v>110</v>
      </c>
      <c r="C13" s="16" t="s">
        <v>111</v>
      </c>
      <c r="D13" s="16" t="s">
        <v>107</v>
      </c>
      <c r="E13" s="16">
        <v>14.5</v>
      </c>
      <c r="F13" s="1"/>
      <c r="G13" s="7"/>
    </row>
    <row r="14" spans="1:8" s="6" customFormat="1">
      <c r="A14" s="14"/>
      <c r="B14" s="16" t="s">
        <v>112</v>
      </c>
      <c r="C14" s="16"/>
      <c r="D14" s="16"/>
      <c r="E14" s="16"/>
      <c r="F14" s="1"/>
      <c r="G14" s="7"/>
    </row>
    <row r="15" spans="1:8" s="6" customFormat="1">
      <c r="A15" s="14">
        <f>E15-E13</f>
        <v>15.2</v>
      </c>
      <c r="B15" s="16" t="s">
        <v>113</v>
      </c>
      <c r="C15" s="16" t="s">
        <v>114</v>
      </c>
      <c r="D15" s="16" t="s">
        <v>115</v>
      </c>
      <c r="E15" s="16">
        <v>29.7</v>
      </c>
      <c r="F15" s="1"/>
      <c r="G15" s="7"/>
    </row>
    <row r="16" spans="1:8" s="6" customFormat="1">
      <c r="A16" s="14">
        <f>E16-E15</f>
        <v>0.10000000000000142</v>
      </c>
      <c r="B16" s="16" t="s">
        <v>103</v>
      </c>
      <c r="C16" s="16" t="s">
        <v>116</v>
      </c>
      <c r="D16" s="16" t="s">
        <v>117</v>
      </c>
      <c r="E16" s="16">
        <v>29.8</v>
      </c>
      <c r="F16" s="1"/>
      <c r="G16" s="7"/>
    </row>
    <row r="17" spans="1:7" s="6" customFormat="1">
      <c r="A17" s="14">
        <f t="shared" ref="A17:A22" si="1">E17-E16</f>
        <v>0.39999999999999858</v>
      </c>
      <c r="B17" s="16" t="s">
        <v>100</v>
      </c>
      <c r="C17" s="16" t="s">
        <v>116</v>
      </c>
      <c r="D17" s="16" t="s">
        <v>118</v>
      </c>
      <c r="E17" s="16">
        <v>30.2</v>
      </c>
      <c r="F17" s="1"/>
      <c r="G17" s="7"/>
    </row>
    <row r="18" spans="1:7" s="6" customFormat="1">
      <c r="A18" s="14">
        <f t="shared" si="1"/>
        <v>7.0999999999999979</v>
      </c>
      <c r="B18" s="16" t="s">
        <v>119</v>
      </c>
      <c r="C18" s="16" t="s">
        <v>120</v>
      </c>
      <c r="D18" s="16" t="s">
        <v>121</v>
      </c>
      <c r="E18" s="16">
        <v>37.299999999999997</v>
      </c>
      <c r="F18" s="1"/>
      <c r="G18" s="7"/>
    </row>
    <row r="19" spans="1:7" s="6" customFormat="1">
      <c r="A19" s="14">
        <f t="shared" si="1"/>
        <v>0.60000000000000142</v>
      </c>
      <c r="B19" s="16" t="s">
        <v>122</v>
      </c>
      <c r="C19" s="16" t="s">
        <v>123</v>
      </c>
      <c r="D19" s="16" t="s">
        <v>124</v>
      </c>
      <c r="E19" s="16">
        <v>37.9</v>
      </c>
      <c r="F19" s="1"/>
      <c r="G19" s="7"/>
    </row>
    <row r="20" spans="1:7" s="6" customFormat="1">
      <c r="A20" s="14">
        <f t="shared" si="1"/>
        <v>6.3999999999999986</v>
      </c>
      <c r="B20" s="16" t="s">
        <v>125</v>
      </c>
      <c r="C20" s="16" t="s">
        <v>123</v>
      </c>
      <c r="D20" s="16" t="s">
        <v>126</v>
      </c>
      <c r="E20" s="16">
        <v>44.3</v>
      </c>
      <c r="F20" s="1"/>
      <c r="G20" s="7"/>
    </row>
    <row r="21" spans="1:7" s="6" customFormat="1">
      <c r="A21" s="14">
        <f t="shared" si="1"/>
        <v>0.30000000000000426</v>
      </c>
      <c r="B21" s="16" t="s">
        <v>127</v>
      </c>
      <c r="C21" s="16" t="s">
        <v>123</v>
      </c>
      <c r="D21" s="16" t="s">
        <v>128</v>
      </c>
      <c r="E21" s="16">
        <v>44.6</v>
      </c>
      <c r="F21" s="1"/>
      <c r="G21" s="7"/>
    </row>
    <row r="22" spans="1:7" s="6" customFormat="1">
      <c r="A22" s="14">
        <f t="shared" si="1"/>
        <v>0.79999999999999716</v>
      </c>
      <c r="B22" s="16" t="s">
        <v>129</v>
      </c>
      <c r="C22" s="16" t="s">
        <v>130</v>
      </c>
      <c r="D22" s="16" t="s">
        <v>131</v>
      </c>
      <c r="E22" s="16">
        <v>45.4</v>
      </c>
      <c r="F22" s="1"/>
      <c r="G22" s="7"/>
    </row>
    <row r="23" spans="1:7" s="6" customFormat="1">
      <c r="A23" s="14">
        <f>E23-E22</f>
        <v>0.39999999999999858</v>
      </c>
      <c r="B23" s="16" t="s">
        <v>34</v>
      </c>
      <c r="C23" s="16"/>
      <c r="D23" s="16" t="s">
        <v>132</v>
      </c>
      <c r="E23" s="16">
        <v>45.8</v>
      </c>
      <c r="F23" s="1"/>
      <c r="G23" s="7"/>
    </row>
    <row r="24" spans="1:7" s="6" customFormat="1">
      <c r="A24" s="14">
        <f t="shared" ref="A24:A25" si="2">E24-E23</f>
        <v>0.20000000000000284</v>
      </c>
      <c r="B24" s="16" t="s">
        <v>28</v>
      </c>
      <c r="C24" s="16" t="s">
        <v>130</v>
      </c>
      <c r="D24" s="16" t="s">
        <v>133</v>
      </c>
      <c r="E24" s="16">
        <v>46</v>
      </c>
      <c r="F24" s="1"/>
      <c r="G24" s="7"/>
    </row>
    <row r="25" spans="1:7" s="6" customFormat="1">
      <c r="A25" s="14">
        <f t="shared" si="2"/>
        <v>0.70000000000000284</v>
      </c>
      <c r="B25" s="16" t="s">
        <v>134</v>
      </c>
      <c r="C25" s="16" t="s">
        <v>135</v>
      </c>
      <c r="D25" s="16" t="s">
        <v>136</v>
      </c>
      <c r="E25" s="16">
        <v>46.7</v>
      </c>
      <c r="F25" s="1"/>
      <c r="G25" s="7"/>
    </row>
    <row r="26" spans="1:7" s="6" customFormat="1">
      <c r="A26" s="14">
        <f>E26-E25</f>
        <v>6.1999999999999957</v>
      </c>
      <c r="B26" s="109" t="s">
        <v>28</v>
      </c>
      <c r="C26" s="14"/>
      <c r="D26" s="14"/>
      <c r="E26" s="14">
        <v>52.9</v>
      </c>
      <c r="F26" s="1"/>
      <c r="G26" s="7"/>
    </row>
    <row r="27" spans="1:7" s="6" customFormat="1">
      <c r="A27" s="16">
        <f>E27-E26</f>
        <v>6.8999999999999986</v>
      </c>
      <c r="B27" s="109" t="s">
        <v>137</v>
      </c>
      <c r="C27" s="16" t="s">
        <v>440</v>
      </c>
      <c r="D27" s="16" t="s">
        <v>138</v>
      </c>
      <c r="E27" s="16">
        <v>59.8</v>
      </c>
      <c r="F27" s="1"/>
      <c r="G27" s="7"/>
    </row>
    <row r="28" spans="1:7" s="6" customFormat="1">
      <c r="A28" s="16">
        <f t="shared" ref="A28:A46" si="3">E28-E27</f>
        <v>2.2000000000000028</v>
      </c>
      <c r="B28" s="109" t="s">
        <v>7</v>
      </c>
      <c r="C28" s="109" t="s">
        <v>441</v>
      </c>
      <c r="D28" s="109" t="s">
        <v>415</v>
      </c>
      <c r="E28" s="14">
        <v>62</v>
      </c>
      <c r="F28" s="1"/>
      <c r="G28" s="7"/>
    </row>
    <row r="29" spans="1:7" s="6" customFormat="1">
      <c r="A29" s="16">
        <f t="shared" si="3"/>
        <v>0.20000000000000284</v>
      </c>
      <c r="B29" s="109" t="s">
        <v>100</v>
      </c>
      <c r="C29" s="109"/>
      <c r="D29" s="109"/>
      <c r="E29" s="14">
        <v>62.2</v>
      </c>
      <c r="F29" s="1"/>
      <c r="G29" s="7"/>
    </row>
    <row r="30" spans="1:7" s="6" customFormat="1">
      <c r="A30" s="16">
        <f t="shared" si="3"/>
        <v>3</v>
      </c>
      <c r="B30" s="109" t="s">
        <v>343</v>
      </c>
      <c r="C30" s="109"/>
      <c r="D30" s="109" t="s">
        <v>442</v>
      </c>
      <c r="E30" s="14">
        <v>65.2</v>
      </c>
      <c r="F30" s="1"/>
      <c r="G30" s="7"/>
    </row>
    <row r="31" spans="1:7" s="6" customFormat="1">
      <c r="A31" s="16">
        <f t="shared" si="3"/>
        <v>3.7999999999999972</v>
      </c>
      <c r="B31" s="109" t="s">
        <v>103</v>
      </c>
      <c r="C31" s="109" t="s">
        <v>139</v>
      </c>
      <c r="D31" s="109" t="s">
        <v>140</v>
      </c>
      <c r="E31" s="14">
        <v>69</v>
      </c>
      <c r="F31" s="1"/>
      <c r="G31" s="7"/>
    </row>
    <row r="32" spans="1:7" s="6" customFormat="1">
      <c r="A32" s="16">
        <f t="shared" si="3"/>
        <v>2.2999999999999972</v>
      </c>
      <c r="B32" s="109" t="s">
        <v>47</v>
      </c>
      <c r="C32" s="109" t="s">
        <v>479</v>
      </c>
      <c r="D32" s="109" t="s">
        <v>480</v>
      </c>
      <c r="E32" s="14">
        <v>71.3</v>
      </c>
      <c r="F32" s="1"/>
      <c r="G32" s="7"/>
    </row>
    <row r="33" spans="1:7" s="6" customFormat="1">
      <c r="A33" s="16">
        <f t="shared" si="3"/>
        <v>0.70000000000000284</v>
      </c>
      <c r="B33" s="109" t="s">
        <v>37</v>
      </c>
      <c r="D33" s="109" t="s">
        <v>481</v>
      </c>
      <c r="E33" s="14">
        <v>72</v>
      </c>
      <c r="F33" s="1"/>
      <c r="G33" s="7"/>
    </row>
    <row r="34" spans="1:7" s="6" customFormat="1">
      <c r="A34" s="16">
        <f t="shared" si="3"/>
        <v>1.5999999999999943</v>
      </c>
      <c r="B34" s="109" t="s">
        <v>28</v>
      </c>
      <c r="C34" s="109"/>
      <c r="D34" s="109"/>
      <c r="E34" s="14">
        <v>73.599999999999994</v>
      </c>
      <c r="F34" s="1"/>
      <c r="G34" s="7"/>
    </row>
    <row r="35" spans="1:7" s="6" customFormat="1">
      <c r="A35" s="16">
        <f t="shared" si="3"/>
        <v>0.70000000000000284</v>
      </c>
      <c r="B35" s="109" t="s">
        <v>34</v>
      </c>
      <c r="C35" s="109" t="s">
        <v>482</v>
      </c>
      <c r="D35" s="109" t="s">
        <v>483</v>
      </c>
      <c r="E35" s="14">
        <v>74.3</v>
      </c>
      <c r="F35" s="1"/>
      <c r="G35" s="7"/>
    </row>
    <row r="36" spans="1:7" s="6" customFormat="1">
      <c r="A36" s="16">
        <f t="shared" si="3"/>
        <v>3.6000000000000085</v>
      </c>
      <c r="B36" s="16" t="s">
        <v>443</v>
      </c>
      <c r="C36" s="16" t="s">
        <v>141</v>
      </c>
      <c r="D36" s="16" t="s">
        <v>142</v>
      </c>
      <c r="E36" s="16">
        <v>77.900000000000006</v>
      </c>
      <c r="F36" s="1"/>
      <c r="G36" s="7"/>
    </row>
    <row r="37" spans="1:7" s="6" customFormat="1">
      <c r="A37" s="16">
        <f t="shared" si="3"/>
        <v>1.1999999999999886</v>
      </c>
      <c r="B37" s="16" t="s">
        <v>81</v>
      </c>
      <c r="C37" s="16" t="s">
        <v>143</v>
      </c>
      <c r="D37" s="16" t="s">
        <v>142</v>
      </c>
      <c r="E37" s="16">
        <v>79.099999999999994</v>
      </c>
      <c r="F37" s="1"/>
      <c r="G37" s="7"/>
    </row>
    <row r="38" spans="1:7" s="6" customFormat="1">
      <c r="A38" s="40">
        <f t="shared" si="3"/>
        <v>3.8000000000000114</v>
      </c>
      <c r="B38" s="110" t="s">
        <v>37</v>
      </c>
      <c r="C38" s="110"/>
      <c r="D38" s="110" t="s">
        <v>484</v>
      </c>
      <c r="E38" s="40">
        <v>82.9</v>
      </c>
      <c r="F38" s="1"/>
      <c r="G38" s="7"/>
    </row>
    <row r="39" spans="1:7" s="6" customFormat="1">
      <c r="A39" s="40">
        <f t="shared" si="3"/>
        <v>0.39999999999999147</v>
      </c>
      <c r="B39" s="110" t="s">
        <v>485</v>
      </c>
      <c r="C39" s="110"/>
      <c r="D39" s="110"/>
      <c r="E39" s="40">
        <v>83.3</v>
      </c>
      <c r="F39" s="1"/>
      <c r="G39" s="7"/>
    </row>
    <row r="40" spans="1:7" s="6" customFormat="1">
      <c r="A40" s="40">
        <f t="shared" si="3"/>
        <v>0.20000000000000284</v>
      </c>
      <c r="B40" s="110" t="s">
        <v>486</v>
      </c>
      <c r="C40" s="110"/>
      <c r="D40" s="110"/>
      <c r="E40" s="40">
        <v>83.5</v>
      </c>
      <c r="F40" s="1"/>
      <c r="G40" s="7"/>
    </row>
    <row r="41" spans="1:7" s="6" customFormat="1">
      <c r="A41" s="40">
        <f>E41-E40</f>
        <v>0</v>
      </c>
      <c r="B41" s="110" t="s">
        <v>343</v>
      </c>
      <c r="C41" s="110" t="s">
        <v>416</v>
      </c>
      <c r="D41" s="110" t="s">
        <v>38</v>
      </c>
      <c r="E41" s="40">
        <v>83.5</v>
      </c>
      <c r="F41" s="1"/>
      <c r="G41" s="7"/>
    </row>
    <row r="42" spans="1:7" s="6" customFormat="1">
      <c r="A42" s="40">
        <f t="shared" si="3"/>
        <v>1.5</v>
      </c>
      <c r="B42" s="110" t="s">
        <v>12</v>
      </c>
      <c r="C42" s="110" t="s">
        <v>417</v>
      </c>
      <c r="D42" s="110" t="s">
        <v>418</v>
      </c>
      <c r="E42" s="40">
        <v>85</v>
      </c>
      <c r="F42" s="1"/>
      <c r="G42" s="7"/>
    </row>
    <row r="43" spans="1:7" s="6" customFormat="1">
      <c r="A43" s="40">
        <f t="shared" si="3"/>
        <v>4</v>
      </c>
      <c r="B43" s="110" t="s">
        <v>100</v>
      </c>
      <c r="C43" s="110"/>
      <c r="D43" s="110" t="s">
        <v>419</v>
      </c>
      <c r="E43" s="40">
        <v>89</v>
      </c>
      <c r="F43" s="1"/>
      <c r="G43" s="7"/>
    </row>
    <row r="44" spans="1:7" s="6" customFormat="1">
      <c r="A44" s="40">
        <f t="shared" si="3"/>
        <v>0.29999999999999716</v>
      </c>
      <c r="B44" s="110" t="s">
        <v>28</v>
      </c>
      <c r="C44" s="110"/>
      <c r="D44" s="110" t="s">
        <v>138</v>
      </c>
      <c r="E44" s="40">
        <v>89.3</v>
      </c>
      <c r="F44" s="1"/>
      <c r="G44" s="7"/>
    </row>
    <row r="45" spans="1:7" s="6" customFormat="1">
      <c r="A45" s="40">
        <f t="shared" si="3"/>
        <v>0.90000000000000568</v>
      </c>
      <c r="B45" s="110" t="s">
        <v>420</v>
      </c>
      <c r="C45" s="110"/>
      <c r="D45" s="110"/>
      <c r="E45" s="40">
        <v>90.2</v>
      </c>
      <c r="F45" s="1"/>
      <c r="G45" s="7"/>
    </row>
    <row r="46" spans="1:7" s="6" customFormat="1">
      <c r="A46" s="40">
        <f t="shared" si="3"/>
        <v>0.20000000000000284</v>
      </c>
      <c r="B46" s="110" t="s">
        <v>487</v>
      </c>
      <c r="C46" s="110"/>
      <c r="D46" s="110"/>
      <c r="E46" s="40">
        <v>90.4</v>
      </c>
      <c r="F46" s="1"/>
      <c r="G46" s="7"/>
    </row>
    <row r="47" spans="1:7" s="6" customFormat="1">
      <c r="A47" s="40"/>
      <c r="B47" s="110" t="s">
        <v>37</v>
      </c>
      <c r="C47" s="110" t="s">
        <v>210</v>
      </c>
      <c r="D47" s="110"/>
      <c r="E47" s="40">
        <v>90.5</v>
      </c>
      <c r="F47" s="1"/>
      <c r="G47" s="7"/>
    </row>
    <row r="48" spans="1:7" ht="13.5" customHeight="1" thickBot="1">
      <c r="A48" s="40">
        <f>E48-E46</f>
        <v>0.19999999999998863</v>
      </c>
      <c r="B48" s="110" t="s">
        <v>488</v>
      </c>
      <c r="C48" s="110"/>
      <c r="D48" s="110" t="s">
        <v>421</v>
      </c>
      <c r="E48" s="40">
        <v>90.6</v>
      </c>
    </row>
    <row r="49" spans="1:5" ht="13.5" thickBot="1">
      <c r="A49" s="12"/>
      <c r="B49" s="12"/>
      <c r="C49" s="12"/>
      <c r="D49" s="17" t="s">
        <v>95</v>
      </c>
      <c r="E49" s="12">
        <f>'A Debden - St Ives'!E54+E48</f>
        <v>191.39999999999998</v>
      </c>
    </row>
  </sheetData>
  <sheetProtection selectLockedCells="1" selectUnlockedCells="1"/>
  <phoneticPr fontId="7"/>
  <pageMargins left="0.7" right="0.7" top="0.75" bottom="0.75" header="0.3" footer="0.3"/>
  <pageSetup paperSize="9" orientation="portrait" useFirstPageNumber="1" horizontalDpi="300" verticalDpi="300" r:id="rId1"/>
  <headerFooter alignWithMargins="0">
    <oddHeader xml:space="preserve">&amp;C&amp;12London Edinburgh London 2022
&amp;"Arial,Bold"B St Ives - Boston&amp;"Arial,Regular"
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9"/>
  <sheetViews>
    <sheetView view="pageLayout" zoomScaleNormal="140" workbookViewId="0">
      <selection activeCell="E28" sqref="E28"/>
    </sheetView>
  </sheetViews>
  <sheetFormatPr defaultColWidth="8.7265625" defaultRowHeight="13"/>
  <cols>
    <col min="1" max="1" width="4.81640625" style="13" customWidth="1"/>
    <col min="2" max="2" width="31.26953125" style="13" bestFit="1" customWidth="1"/>
    <col min="3" max="3" width="23.08984375" style="13" bestFit="1" customWidth="1"/>
    <col min="4" max="4" width="21.81640625" style="13" bestFit="1" customWidth="1"/>
    <col min="5" max="5" width="6.453125" style="13" bestFit="1" customWidth="1"/>
    <col min="6" max="6" width="3.54296875" style="9" customWidth="1"/>
    <col min="7" max="256" width="11.453125" style="9" customWidth="1"/>
    <col min="257" max="16384" width="8.7265625" style="9"/>
  </cols>
  <sheetData>
    <row r="1" spans="1:6" s="2" customFormat="1" ht="13.5" thickBot="1">
      <c r="A1" s="10"/>
      <c r="B1" s="12" t="s">
        <v>0</v>
      </c>
      <c r="C1" s="12" t="s">
        <v>1</v>
      </c>
      <c r="D1" s="12" t="s">
        <v>2</v>
      </c>
      <c r="E1" s="11" t="s">
        <v>3</v>
      </c>
    </row>
    <row r="2" spans="1:6">
      <c r="A2" s="38"/>
      <c r="B2" s="39" t="s">
        <v>422</v>
      </c>
      <c r="C2" s="39"/>
      <c r="D2" s="39"/>
      <c r="E2" s="38"/>
    </row>
    <row r="3" spans="1:6">
      <c r="A3" s="38">
        <f t="shared" ref="A3:A21" si="0">E3-E2</f>
        <v>0</v>
      </c>
      <c r="B3" s="39" t="s">
        <v>37</v>
      </c>
      <c r="C3" s="39"/>
      <c r="D3" s="39" t="s">
        <v>210</v>
      </c>
      <c r="E3" s="38">
        <v>0</v>
      </c>
    </row>
    <row r="4" spans="1:6">
      <c r="A4" s="38">
        <f t="shared" si="0"/>
        <v>0.3</v>
      </c>
      <c r="B4" s="39" t="s">
        <v>12</v>
      </c>
      <c r="C4" s="39"/>
      <c r="D4" s="39" t="s">
        <v>444</v>
      </c>
      <c r="E4" s="38">
        <v>0.3</v>
      </c>
    </row>
    <row r="5" spans="1:6">
      <c r="A5" s="38">
        <f t="shared" si="0"/>
        <v>0.3</v>
      </c>
      <c r="B5" s="39" t="s">
        <v>37</v>
      </c>
      <c r="C5" s="39"/>
      <c r="D5" s="39"/>
      <c r="E5" s="38">
        <v>0.6</v>
      </c>
    </row>
    <row r="6" spans="1:6">
      <c r="A6" s="38">
        <f t="shared" si="0"/>
        <v>0.20000000000000007</v>
      </c>
      <c r="B6" s="39" t="s">
        <v>12</v>
      </c>
      <c r="C6" s="39"/>
      <c r="D6" s="39" t="s">
        <v>423</v>
      </c>
      <c r="E6" s="38">
        <v>0.8</v>
      </c>
    </row>
    <row r="7" spans="1:6">
      <c r="A7" s="38">
        <f t="shared" si="0"/>
        <v>0.39999999999999991</v>
      </c>
      <c r="B7" s="39" t="s">
        <v>100</v>
      </c>
      <c r="C7" s="39"/>
      <c r="D7" s="39" t="s">
        <v>424</v>
      </c>
      <c r="E7" s="38">
        <v>1.2</v>
      </c>
    </row>
    <row r="8" spans="1:6">
      <c r="A8" s="38">
        <f t="shared" si="0"/>
        <v>2.0999999999999996</v>
      </c>
      <c r="B8" s="39" t="s">
        <v>425</v>
      </c>
      <c r="C8" s="39"/>
      <c r="D8" s="39"/>
      <c r="E8" s="38">
        <v>3.3</v>
      </c>
    </row>
    <row r="9" spans="1:6">
      <c r="A9" s="38">
        <f t="shared" si="0"/>
        <v>0</v>
      </c>
      <c r="B9" s="39" t="s">
        <v>134</v>
      </c>
      <c r="C9" s="39" t="s">
        <v>431</v>
      </c>
      <c r="D9" s="39" t="s">
        <v>144</v>
      </c>
      <c r="E9" s="38">
        <v>3.3</v>
      </c>
    </row>
    <row r="10" spans="1:6">
      <c r="A10" s="38">
        <f t="shared" si="0"/>
        <v>1.4000000000000004</v>
      </c>
      <c r="B10" s="39" t="s">
        <v>202</v>
      </c>
      <c r="C10" s="39"/>
      <c r="D10" s="39" t="s">
        <v>426</v>
      </c>
      <c r="E10" s="38">
        <v>4.7</v>
      </c>
    </row>
    <row r="11" spans="1:6">
      <c r="A11" s="38">
        <f t="shared" si="0"/>
        <v>3.3</v>
      </c>
      <c r="B11" s="39" t="s">
        <v>28</v>
      </c>
      <c r="C11" s="39"/>
      <c r="D11" s="39"/>
      <c r="E11" s="38">
        <v>8</v>
      </c>
      <c r="F11" s="45"/>
    </row>
    <row r="12" spans="1:6">
      <c r="A12" s="38">
        <f t="shared" si="0"/>
        <v>9.9999999999999645E-2</v>
      </c>
      <c r="B12" s="39" t="s">
        <v>427</v>
      </c>
      <c r="C12" s="39" t="s">
        <v>432</v>
      </c>
      <c r="D12" s="39" t="s">
        <v>144</v>
      </c>
      <c r="E12" s="38">
        <v>8.1</v>
      </c>
      <c r="F12" s="45"/>
    </row>
    <row r="13" spans="1:6">
      <c r="A13" s="14">
        <f t="shared" si="0"/>
        <v>11.1</v>
      </c>
      <c r="B13" s="16" t="s">
        <v>34</v>
      </c>
      <c r="C13" s="16" t="s">
        <v>433</v>
      </c>
      <c r="D13" s="16" t="s">
        <v>145</v>
      </c>
      <c r="E13" s="16">
        <v>19.2</v>
      </c>
      <c r="F13" s="45"/>
    </row>
    <row r="14" spans="1:6">
      <c r="A14" s="14">
        <f t="shared" si="0"/>
        <v>0.10000000000000142</v>
      </c>
      <c r="B14" s="16" t="s">
        <v>37</v>
      </c>
      <c r="C14" s="16" t="s">
        <v>431</v>
      </c>
      <c r="D14" s="16" t="s">
        <v>144</v>
      </c>
      <c r="E14" s="16">
        <v>19.3</v>
      </c>
      <c r="F14" s="45"/>
    </row>
    <row r="15" spans="1:6">
      <c r="A15" s="14">
        <f t="shared" si="0"/>
        <v>9.0999999999999979</v>
      </c>
      <c r="B15" s="16" t="s">
        <v>28</v>
      </c>
      <c r="C15" s="16" t="s">
        <v>434</v>
      </c>
      <c r="D15" s="16" t="s">
        <v>428</v>
      </c>
      <c r="E15" s="16">
        <v>28.4</v>
      </c>
      <c r="F15" s="45"/>
    </row>
    <row r="16" spans="1:6">
      <c r="A16" s="14">
        <f t="shared" si="0"/>
        <v>1.8000000000000007</v>
      </c>
      <c r="B16" s="42" t="s">
        <v>100</v>
      </c>
      <c r="C16" s="43"/>
      <c r="D16" s="16" t="s">
        <v>429</v>
      </c>
      <c r="E16" s="16">
        <v>30.2</v>
      </c>
      <c r="F16" s="45"/>
    </row>
    <row r="17" spans="1:6">
      <c r="A17" s="14">
        <f t="shared" si="0"/>
        <v>0.40000000000000213</v>
      </c>
      <c r="B17" s="49" t="s">
        <v>350</v>
      </c>
      <c r="C17" s="50"/>
      <c r="D17" s="16"/>
      <c r="E17" s="16">
        <v>30.6</v>
      </c>
      <c r="F17" s="45"/>
    </row>
    <row r="18" spans="1:6">
      <c r="A18" s="14">
        <f t="shared" si="0"/>
        <v>9.1000000000000014</v>
      </c>
      <c r="B18" s="49" t="s">
        <v>12</v>
      </c>
      <c r="C18" s="50" t="s">
        <v>435</v>
      </c>
      <c r="D18" s="16" t="s">
        <v>430</v>
      </c>
      <c r="E18" s="16">
        <v>39.700000000000003</v>
      </c>
      <c r="F18" s="45"/>
    </row>
    <row r="19" spans="1:6">
      <c r="A19" s="14">
        <f t="shared" si="0"/>
        <v>0.59999999999999432</v>
      </c>
      <c r="B19" s="49" t="s">
        <v>37</v>
      </c>
      <c r="C19" s="16" t="s">
        <v>436</v>
      </c>
      <c r="D19" s="16" t="s">
        <v>437</v>
      </c>
      <c r="E19" s="16">
        <v>40.299999999999997</v>
      </c>
      <c r="F19" s="45"/>
    </row>
    <row r="20" spans="1:6">
      <c r="A20" s="14">
        <f t="shared" si="0"/>
        <v>1.7000000000000028</v>
      </c>
      <c r="B20" s="49" t="s">
        <v>37</v>
      </c>
      <c r="C20" s="50" t="s">
        <v>438</v>
      </c>
      <c r="D20" s="16"/>
      <c r="E20" s="16">
        <v>42</v>
      </c>
      <c r="F20" s="45"/>
    </row>
    <row r="21" spans="1:6">
      <c r="A21" s="39">
        <f t="shared" si="0"/>
        <v>2.2000000000000028</v>
      </c>
      <c r="B21" s="39" t="s">
        <v>4</v>
      </c>
      <c r="C21" s="39" t="s">
        <v>438</v>
      </c>
      <c r="D21" s="39"/>
      <c r="E21" s="39">
        <v>44.2</v>
      </c>
      <c r="F21" s="45"/>
    </row>
    <row r="22" spans="1:6">
      <c r="A22" s="39">
        <f t="shared" ref="A22:A27" si="1">E22-E21</f>
        <v>4.6999999999999957</v>
      </c>
      <c r="B22" s="39" t="s">
        <v>12</v>
      </c>
      <c r="C22" s="39" t="s">
        <v>439</v>
      </c>
      <c r="D22" s="39"/>
      <c r="E22" s="39">
        <v>48.9</v>
      </c>
      <c r="F22" s="45"/>
    </row>
    <row r="23" spans="1:6">
      <c r="A23" s="39">
        <f t="shared" si="1"/>
        <v>0.80000000000000426</v>
      </c>
      <c r="B23" s="39" t="s">
        <v>28</v>
      </c>
      <c r="C23" s="39" t="s">
        <v>146</v>
      </c>
      <c r="D23" s="39"/>
      <c r="E23" s="39">
        <v>49.7</v>
      </c>
      <c r="F23" s="45"/>
    </row>
    <row r="24" spans="1:6">
      <c r="A24" s="39">
        <f t="shared" si="1"/>
        <v>1.8999999999999986</v>
      </c>
      <c r="B24" s="39" t="s">
        <v>34</v>
      </c>
      <c r="C24" s="39" t="s">
        <v>146</v>
      </c>
      <c r="D24" s="39" t="s">
        <v>147</v>
      </c>
      <c r="E24" s="39">
        <v>51.6</v>
      </c>
      <c r="F24" s="45"/>
    </row>
    <row r="25" spans="1:6">
      <c r="A25" s="39">
        <f t="shared" si="1"/>
        <v>1.2999999999999972</v>
      </c>
      <c r="B25" s="39" t="s">
        <v>12</v>
      </c>
      <c r="C25" s="39"/>
      <c r="D25" s="39" t="s">
        <v>148</v>
      </c>
      <c r="E25" s="39">
        <v>52.9</v>
      </c>
      <c r="F25" s="45"/>
    </row>
    <row r="26" spans="1:6">
      <c r="A26" s="39">
        <f t="shared" si="1"/>
        <v>0.10000000000000142</v>
      </c>
      <c r="B26" s="39" t="s">
        <v>12</v>
      </c>
      <c r="C26" s="39"/>
      <c r="D26" s="39" t="s">
        <v>149</v>
      </c>
      <c r="E26" s="39">
        <v>53</v>
      </c>
      <c r="F26" s="45"/>
    </row>
    <row r="27" spans="1:6" ht="13.5" thickBot="1">
      <c r="A27" s="39">
        <f t="shared" si="1"/>
        <v>0.10000000000000142</v>
      </c>
      <c r="B27" s="39" t="s">
        <v>408</v>
      </c>
      <c r="C27" s="39"/>
      <c r="D27" s="39"/>
      <c r="E27" s="39">
        <v>53.1</v>
      </c>
      <c r="F27" s="45"/>
    </row>
    <row r="28" spans="1:6" ht="13.5" thickBot="1">
      <c r="A28" s="12"/>
      <c r="B28" s="12"/>
      <c r="C28" s="12"/>
      <c r="D28" s="17" t="s">
        <v>95</v>
      </c>
      <c r="E28" s="12">
        <f>E27+'B St Ives - Boston'!E49</f>
        <v>244.49999999999997</v>
      </c>
      <c r="F28" s="45"/>
    </row>
    <row r="29" spans="1:6">
      <c r="F29" s="45"/>
    </row>
    <row r="30" spans="1:6">
      <c r="F30" s="45"/>
    </row>
    <row r="31" spans="1:6">
      <c r="F31" s="45"/>
    </row>
    <row r="32" spans="1:6">
      <c r="F32" s="45"/>
    </row>
    <row r="33" spans="1:6">
      <c r="F33" s="45"/>
    </row>
    <row r="34" spans="1:6">
      <c r="F34" s="45"/>
    </row>
    <row r="35" spans="1:6">
      <c r="F35" s="45"/>
    </row>
    <row r="36" spans="1:6">
      <c r="F36" s="45"/>
    </row>
    <row r="37" spans="1:6">
      <c r="F37" s="45"/>
    </row>
    <row r="38" spans="1:6" ht="27" customHeight="1"/>
    <row r="39" spans="1:6" customFormat="1">
      <c r="A39" s="13"/>
      <c r="B39" s="13"/>
      <c r="C39" s="13"/>
      <c r="D39" s="13"/>
      <c r="E39" s="13"/>
    </row>
  </sheetData>
  <phoneticPr fontId="7"/>
  <pageMargins left="0.7" right="0.7" top="0.75" bottom="0.75" header="0.3" footer="0.3"/>
  <pageSetup paperSize="9" orientation="portrait" useFirstPageNumber="1" horizontalDpi="300" verticalDpi="300" r:id="rId1"/>
  <headerFooter alignWithMargins="0">
    <oddHeader xml:space="preserve">&amp;C&amp;12London Edinburgh London 2022
&amp;"Arial,Bold"C Boston - Louth&amp;"Arial,Regular"
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E63"/>
  <sheetViews>
    <sheetView view="pageLayout" topLeftCell="A10" zoomScaleNormal="125" workbookViewId="0">
      <selection activeCell="E38" sqref="E38"/>
    </sheetView>
  </sheetViews>
  <sheetFormatPr defaultColWidth="11.453125" defaultRowHeight="13"/>
  <cols>
    <col min="1" max="1" width="5.36328125" style="84" customWidth="1"/>
    <col min="2" max="2" width="33.26953125" style="58" customWidth="1"/>
    <col min="3" max="3" width="22.26953125" style="67" bestFit="1" customWidth="1"/>
    <col min="4" max="4" width="21" style="58" bestFit="1" customWidth="1"/>
    <col min="5" max="5" width="8.6328125" style="85" customWidth="1"/>
    <col min="6" max="16384" width="11.453125" style="2"/>
  </cols>
  <sheetData>
    <row r="1" spans="1:5" ht="13.5" thickBot="1">
      <c r="A1" s="53"/>
      <c r="B1" s="57" t="s">
        <v>0</v>
      </c>
      <c r="C1" s="57" t="s">
        <v>1</v>
      </c>
      <c r="D1" s="71" t="s">
        <v>2</v>
      </c>
      <c r="E1" s="72" t="s">
        <v>3</v>
      </c>
    </row>
    <row r="2" spans="1:5">
      <c r="A2" s="31"/>
      <c r="B2" s="139" t="s">
        <v>150</v>
      </c>
      <c r="C2" s="140"/>
      <c r="D2" s="46"/>
      <c r="E2" s="47"/>
    </row>
    <row r="3" spans="1:5">
      <c r="A3" s="31">
        <f t="shared" ref="A3:A30" si="0">E3-E2</f>
        <v>0</v>
      </c>
      <c r="B3" s="31" t="s">
        <v>31</v>
      </c>
      <c r="C3" s="31"/>
      <c r="D3" s="46" t="s">
        <v>151</v>
      </c>
      <c r="E3" s="47">
        <v>0</v>
      </c>
    </row>
    <row r="4" spans="1:5">
      <c r="A4" s="31">
        <f t="shared" si="0"/>
        <v>0.1</v>
      </c>
      <c r="B4" s="31" t="s">
        <v>37</v>
      </c>
      <c r="C4" s="31"/>
      <c r="D4" s="46" t="s">
        <v>152</v>
      </c>
      <c r="E4" s="47">
        <v>0.1</v>
      </c>
    </row>
    <row r="5" spans="1:5">
      <c r="A5" s="31">
        <f t="shared" si="0"/>
        <v>0.1</v>
      </c>
      <c r="B5" s="31" t="s">
        <v>34</v>
      </c>
      <c r="C5" s="31"/>
      <c r="D5" s="46" t="s">
        <v>153</v>
      </c>
      <c r="E5" s="47">
        <v>0.2</v>
      </c>
    </row>
    <row r="6" spans="1:5">
      <c r="A6" s="31">
        <f t="shared" si="0"/>
        <v>1</v>
      </c>
      <c r="B6" s="31" t="s">
        <v>81</v>
      </c>
      <c r="C6" s="31" t="s">
        <v>154</v>
      </c>
      <c r="D6" s="46" t="s">
        <v>155</v>
      </c>
      <c r="E6" s="47">
        <v>1.2</v>
      </c>
    </row>
    <row r="7" spans="1:5">
      <c r="A7" s="31">
        <f t="shared" si="0"/>
        <v>0.40000000000000013</v>
      </c>
      <c r="B7" s="31" t="s">
        <v>68</v>
      </c>
      <c r="C7" s="31" t="s">
        <v>156</v>
      </c>
      <c r="D7" s="46" t="s">
        <v>157</v>
      </c>
      <c r="E7" s="47">
        <v>1.6</v>
      </c>
    </row>
    <row r="8" spans="1:5">
      <c r="A8" s="31">
        <f t="shared" si="0"/>
        <v>3.4</v>
      </c>
      <c r="B8" s="31" t="s">
        <v>68</v>
      </c>
      <c r="C8" s="31" t="s">
        <v>158</v>
      </c>
      <c r="D8" s="46"/>
      <c r="E8" s="47">
        <v>5</v>
      </c>
    </row>
    <row r="9" spans="1:5">
      <c r="A9" s="31">
        <f t="shared" si="0"/>
        <v>5</v>
      </c>
      <c r="B9" s="31" t="s">
        <v>4</v>
      </c>
      <c r="C9" s="31"/>
      <c r="D9" s="46"/>
      <c r="E9" s="47">
        <v>10</v>
      </c>
    </row>
    <row r="10" spans="1:5">
      <c r="A10" s="63">
        <f t="shared" si="0"/>
        <v>7</v>
      </c>
      <c r="B10" s="63" t="s">
        <v>28</v>
      </c>
      <c r="C10" s="63" t="s">
        <v>159</v>
      </c>
      <c r="D10" s="73"/>
      <c r="E10" s="74">
        <v>17</v>
      </c>
    </row>
    <row r="11" spans="1:5">
      <c r="A11" s="63">
        <f t="shared" si="0"/>
        <v>0.5</v>
      </c>
      <c r="B11" s="63" t="s">
        <v>94</v>
      </c>
      <c r="C11" s="63" t="s">
        <v>160</v>
      </c>
      <c r="D11" s="73" t="s">
        <v>161</v>
      </c>
      <c r="E11" s="74">
        <v>17.5</v>
      </c>
    </row>
    <row r="12" spans="1:5">
      <c r="A12" s="63">
        <f t="shared" si="0"/>
        <v>2.3999999999999986</v>
      </c>
      <c r="B12" s="63" t="s">
        <v>28</v>
      </c>
      <c r="C12" s="63"/>
      <c r="D12" s="73"/>
      <c r="E12" s="74">
        <v>19.899999999999999</v>
      </c>
    </row>
    <row r="13" spans="1:5">
      <c r="A13" s="63">
        <f t="shared" si="0"/>
        <v>1.7000000000000028</v>
      </c>
      <c r="B13" s="63" t="s">
        <v>28</v>
      </c>
      <c r="C13" s="63" t="s">
        <v>162</v>
      </c>
      <c r="D13" s="73" t="s">
        <v>163</v>
      </c>
      <c r="E13" s="74">
        <v>21.6</v>
      </c>
    </row>
    <row r="14" spans="1:5">
      <c r="A14" s="63">
        <f t="shared" si="0"/>
        <v>0.19999999999999929</v>
      </c>
      <c r="B14" s="63" t="s">
        <v>12</v>
      </c>
      <c r="C14" s="63" t="s">
        <v>164</v>
      </c>
      <c r="D14" s="73"/>
      <c r="E14" s="74">
        <v>21.8</v>
      </c>
    </row>
    <row r="15" spans="1:5">
      <c r="A15" s="63">
        <f t="shared" si="0"/>
        <v>1.1999999999999993</v>
      </c>
      <c r="B15" s="63" t="s">
        <v>34</v>
      </c>
      <c r="C15" s="63" t="s">
        <v>164</v>
      </c>
      <c r="D15" s="73" t="s">
        <v>165</v>
      </c>
      <c r="E15" s="74">
        <v>23</v>
      </c>
    </row>
    <row r="16" spans="1:5">
      <c r="A16" s="63">
        <f t="shared" si="0"/>
        <v>2.3000000000000007</v>
      </c>
      <c r="B16" s="63" t="s">
        <v>28</v>
      </c>
      <c r="C16" s="63" t="s">
        <v>166</v>
      </c>
      <c r="D16" s="73" t="s">
        <v>167</v>
      </c>
      <c r="E16" s="74">
        <v>25.3</v>
      </c>
    </row>
    <row r="17" spans="1:5">
      <c r="A17" s="63">
        <f t="shared" si="0"/>
        <v>0.39999999999999858</v>
      </c>
      <c r="B17" s="63" t="s">
        <v>168</v>
      </c>
      <c r="C17" s="63" t="s">
        <v>169</v>
      </c>
      <c r="D17" s="73" t="s">
        <v>170</v>
      </c>
      <c r="E17" s="74">
        <v>25.7</v>
      </c>
    </row>
    <row r="18" spans="1:5">
      <c r="A18" s="63">
        <f t="shared" si="0"/>
        <v>2.1000000000000014</v>
      </c>
      <c r="B18" s="63" t="s">
        <v>4</v>
      </c>
      <c r="C18" s="63" t="s">
        <v>169</v>
      </c>
      <c r="D18" s="73" t="s">
        <v>170</v>
      </c>
      <c r="E18" s="74">
        <v>27.8</v>
      </c>
    </row>
    <row r="19" spans="1:5">
      <c r="A19" s="63">
        <f t="shared" si="0"/>
        <v>4.5999999999999979</v>
      </c>
      <c r="B19" s="63" t="s">
        <v>4</v>
      </c>
      <c r="C19" s="63" t="s">
        <v>169</v>
      </c>
      <c r="D19" s="73"/>
      <c r="E19" s="74">
        <v>32.4</v>
      </c>
    </row>
    <row r="20" spans="1:5">
      <c r="A20" s="63">
        <f t="shared" si="0"/>
        <v>0.89999999999999858</v>
      </c>
      <c r="B20" s="65" t="s">
        <v>34</v>
      </c>
      <c r="C20" s="65"/>
      <c r="D20" s="75" t="s">
        <v>40</v>
      </c>
      <c r="E20" s="76">
        <v>33.299999999999997</v>
      </c>
    </row>
    <row r="21" spans="1:5">
      <c r="A21" s="63">
        <f t="shared" si="0"/>
        <v>3.4000000000000057</v>
      </c>
      <c r="B21" s="65" t="s">
        <v>171</v>
      </c>
      <c r="C21" s="65" t="s">
        <v>172</v>
      </c>
      <c r="D21" s="75"/>
      <c r="E21" s="76">
        <v>36.700000000000003</v>
      </c>
    </row>
    <row r="22" spans="1:5">
      <c r="A22" s="63">
        <f t="shared" si="0"/>
        <v>1</v>
      </c>
      <c r="B22" s="65" t="s">
        <v>28</v>
      </c>
      <c r="C22" s="65" t="s">
        <v>173</v>
      </c>
      <c r="D22" s="75"/>
      <c r="E22" s="76">
        <v>37.700000000000003</v>
      </c>
    </row>
    <row r="23" spans="1:5">
      <c r="A23" s="63">
        <f t="shared" si="0"/>
        <v>1.2999999999999972</v>
      </c>
      <c r="B23" s="65" t="s">
        <v>28</v>
      </c>
      <c r="C23" s="65" t="s">
        <v>174</v>
      </c>
      <c r="D23" s="75" t="s">
        <v>175</v>
      </c>
      <c r="E23" s="76">
        <v>39</v>
      </c>
    </row>
    <row r="24" spans="1:5">
      <c r="A24" s="63">
        <f t="shared" si="0"/>
        <v>1.8999999999999986</v>
      </c>
      <c r="B24" s="65" t="s">
        <v>12</v>
      </c>
      <c r="C24" s="65" t="s">
        <v>176</v>
      </c>
      <c r="D24" s="75"/>
      <c r="E24" s="76">
        <v>40.9</v>
      </c>
    </row>
    <row r="25" spans="1:5">
      <c r="A25" s="63">
        <f t="shared" si="0"/>
        <v>2</v>
      </c>
      <c r="B25" s="65" t="s">
        <v>12</v>
      </c>
      <c r="C25" s="65" t="s">
        <v>177</v>
      </c>
      <c r="D25" s="75" t="s">
        <v>178</v>
      </c>
      <c r="E25" s="76">
        <v>42.9</v>
      </c>
    </row>
    <row r="26" spans="1:5">
      <c r="A26" s="63">
        <f t="shared" si="0"/>
        <v>4.3000000000000043</v>
      </c>
      <c r="B26" s="65" t="s">
        <v>179</v>
      </c>
      <c r="C26" s="65" t="s">
        <v>180</v>
      </c>
      <c r="D26" s="75" t="s">
        <v>181</v>
      </c>
      <c r="E26" s="76">
        <v>47.2</v>
      </c>
    </row>
    <row r="27" spans="1:5">
      <c r="A27" s="46">
        <f t="shared" si="0"/>
        <v>3.7999999999999972</v>
      </c>
      <c r="B27" s="46" t="s">
        <v>182</v>
      </c>
      <c r="C27" s="46" t="s">
        <v>183</v>
      </c>
      <c r="D27" s="46" t="s">
        <v>184</v>
      </c>
      <c r="E27" s="46">
        <v>51</v>
      </c>
    </row>
    <row r="28" spans="1:5">
      <c r="A28" s="46">
        <f t="shared" si="0"/>
        <v>0.20000000000000284</v>
      </c>
      <c r="B28" s="46" t="s">
        <v>6</v>
      </c>
      <c r="C28" s="46"/>
      <c r="D28" s="46" t="s">
        <v>185</v>
      </c>
      <c r="E28" s="46">
        <v>51.2</v>
      </c>
    </row>
    <row r="29" spans="1:5">
      <c r="A29" s="46">
        <f t="shared" si="0"/>
        <v>0.5</v>
      </c>
      <c r="B29" s="46" t="s">
        <v>94</v>
      </c>
      <c r="C29" s="46"/>
      <c r="D29" s="46" t="s">
        <v>186</v>
      </c>
      <c r="E29" s="46">
        <v>51.7</v>
      </c>
    </row>
    <row r="30" spans="1:5">
      <c r="A30" s="46">
        <f t="shared" si="0"/>
        <v>1.1999999999999957</v>
      </c>
      <c r="B30" s="46" t="s">
        <v>12</v>
      </c>
      <c r="C30" s="46" t="s">
        <v>187</v>
      </c>
      <c r="D30" s="46" t="s">
        <v>188</v>
      </c>
      <c r="E30" s="46">
        <v>52.9</v>
      </c>
    </row>
    <row r="31" spans="1:5">
      <c r="A31" s="46">
        <v>53.2</v>
      </c>
      <c r="B31" s="46" t="s">
        <v>12</v>
      </c>
      <c r="C31" s="46" t="s">
        <v>189</v>
      </c>
      <c r="D31" s="46" t="s">
        <v>190</v>
      </c>
      <c r="E31" s="46">
        <v>53.2</v>
      </c>
    </row>
    <row r="32" spans="1:5">
      <c r="A32" s="46"/>
      <c r="B32" s="46" t="s">
        <v>191</v>
      </c>
      <c r="C32" s="46" t="s">
        <v>192</v>
      </c>
      <c r="D32" s="46"/>
      <c r="E32" s="46"/>
    </row>
    <row r="33" spans="1:5">
      <c r="A33" s="31"/>
      <c r="B33" s="77" t="s">
        <v>193</v>
      </c>
      <c r="C33" s="77"/>
      <c r="D33" s="46"/>
      <c r="E33" s="47"/>
    </row>
    <row r="34" spans="1:5">
      <c r="A34" s="31"/>
      <c r="B34" s="77" t="s">
        <v>191</v>
      </c>
      <c r="C34" s="77" t="s">
        <v>192</v>
      </c>
      <c r="D34" s="46"/>
      <c r="E34" s="47"/>
    </row>
    <row r="35" spans="1:5">
      <c r="A35" s="31">
        <f>E35-E31</f>
        <v>4.1999999999999957</v>
      </c>
      <c r="B35" s="31" t="s">
        <v>28</v>
      </c>
      <c r="C35" s="31" t="s">
        <v>194</v>
      </c>
      <c r="D35" s="46" t="s">
        <v>195</v>
      </c>
      <c r="E35" s="47">
        <v>57.4</v>
      </c>
    </row>
    <row r="36" spans="1:5">
      <c r="A36" s="78">
        <f t="shared" ref="A36:A37" si="1">E36-E35</f>
        <v>0.80000000000000426</v>
      </c>
      <c r="B36" s="78" t="s">
        <v>94</v>
      </c>
      <c r="C36" s="78"/>
      <c r="D36" s="79"/>
      <c r="E36" s="80">
        <v>58.2</v>
      </c>
    </row>
    <row r="37" spans="1:5" ht="27.65" customHeight="1" thickBot="1">
      <c r="A37" s="81">
        <f t="shared" si="1"/>
        <v>0.29999999999999716</v>
      </c>
      <c r="B37" s="141" t="s">
        <v>409</v>
      </c>
      <c r="C37" s="142"/>
      <c r="D37" s="69"/>
      <c r="E37" s="70">
        <v>58.5</v>
      </c>
    </row>
    <row r="38" spans="1:5">
      <c r="A38" s="82"/>
      <c r="B38" s="82"/>
      <c r="C38" s="82"/>
      <c r="D38" s="83" t="s">
        <v>95</v>
      </c>
      <c r="E38" s="82">
        <f>E37+'C Boston - Louth'!E28</f>
        <v>303</v>
      </c>
    </row>
    <row r="39" spans="1:5">
      <c r="B39" s="67"/>
    </row>
    <row r="40" spans="1:5">
      <c r="A40" s="86"/>
      <c r="B40" s="86"/>
      <c r="C40" s="86"/>
      <c r="D40" s="86"/>
      <c r="E40" s="86"/>
    </row>
    <row r="41" spans="1:5">
      <c r="A41" s="86"/>
      <c r="B41" s="86"/>
      <c r="C41" s="86"/>
      <c r="D41" s="86"/>
      <c r="E41" s="86"/>
    </row>
    <row r="42" spans="1:5">
      <c r="A42" s="86"/>
      <c r="B42" s="86"/>
      <c r="C42" s="86"/>
      <c r="D42" s="86"/>
      <c r="E42" s="86"/>
    </row>
    <row r="43" spans="1:5">
      <c r="A43" s="86"/>
      <c r="B43" s="86"/>
      <c r="C43" s="86"/>
      <c r="D43" s="86"/>
      <c r="E43" s="86"/>
    </row>
    <row r="44" spans="1:5">
      <c r="A44" s="86"/>
      <c r="B44" s="86"/>
      <c r="C44" s="86"/>
      <c r="D44" s="86"/>
      <c r="E44" s="86"/>
    </row>
    <row r="45" spans="1:5">
      <c r="A45" s="86"/>
      <c r="B45" s="86"/>
      <c r="C45" s="86"/>
      <c r="D45" s="86"/>
      <c r="E45" s="86"/>
    </row>
    <row r="46" spans="1:5">
      <c r="A46" s="86"/>
      <c r="B46" s="86"/>
      <c r="C46" s="86"/>
      <c r="D46" s="86"/>
      <c r="E46" s="86"/>
    </row>
    <row r="47" spans="1:5">
      <c r="A47" s="86"/>
      <c r="B47" s="86"/>
      <c r="C47" s="86"/>
      <c r="D47" s="86"/>
      <c r="E47" s="86"/>
    </row>
    <row r="58" spans="1:5" customFormat="1">
      <c r="A58" s="84"/>
      <c r="B58" s="58"/>
      <c r="C58" s="67"/>
      <c r="D58" s="58"/>
      <c r="E58" s="85"/>
    </row>
    <row r="61" spans="1:5" ht="27" customHeight="1"/>
    <row r="63" spans="1:5" ht="28" customHeight="1"/>
  </sheetData>
  <sheetProtection selectLockedCells="1" selectUnlockedCells="1"/>
  <mergeCells count="2">
    <mergeCell ref="B2:C2"/>
    <mergeCell ref="B37:C37"/>
  </mergeCells>
  <phoneticPr fontId="7"/>
  <pageMargins left="0.54861111111111116" right="0.25" top="0.75" bottom="0.75" header="0.3" footer="0.3"/>
  <pageSetup paperSize="9" orientation="portrait" useFirstPageNumber="1" horizontalDpi="300" verticalDpi="300" r:id="rId1"/>
  <headerFooter alignWithMargins="0">
    <oddHeader xml:space="preserve">&amp;C&amp;12London Edinburgh London 2022
&amp;"Arial,Bold"D Louth - Hessle&amp;"Arial,Regular"
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E48"/>
  <sheetViews>
    <sheetView view="pageLayout" topLeftCell="A16" zoomScaleNormal="125" workbookViewId="0">
      <selection activeCell="B4" sqref="B4:C4"/>
    </sheetView>
  </sheetViews>
  <sheetFormatPr defaultColWidth="11.453125" defaultRowHeight="13"/>
  <cols>
    <col min="1" max="1" width="4.81640625" style="67" customWidth="1"/>
    <col min="2" max="2" width="29.08984375" style="58" customWidth="1"/>
    <col min="3" max="3" width="25.453125" style="67" customWidth="1"/>
    <col min="4" max="4" width="15.26953125" style="58" customWidth="1"/>
    <col min="5" max="5" width="10.08984375" style="68" customWidth="1"/>
    <col min="6" max="16384" width="11.453125" style="2"/>
  </cols>
  <sheetData>
    <row r="1" spans="1:5" ht="13.5" thickBot="1">
      <c r="A1" s="53"/>
      <c r="B1" s="57" t="s">
        <v>0</v>
      </c>
      <c r="C1" s="57" t="s">
        <v>1</v>
      </c>
      <c r="D1" s="57" t="s">
        <v>2</v>
      </c>
      <c r="E1" s="60" t="s">
        <v>3</v>
      </c>
    </row>
    <row r="2" spans="1:5" ht="13" customHeight="1">
      <c r="A2" s="31"/>
      <c r="B2" s="143" t="s">
        <v>406</v>
      </c>
      <c r="C2" s="144"/>
      <c r="D2" s="31"/>
      <c r="E2" s="31"/>
    </row>
    <row r="3" spans="1:5">
      <c r="A3" s="31">
        <f t="shared" ref="A3:A7" si="0">E3-E2</f>
        <v>0</v>
      </c>
      <c r="B3" s="31" t="s">
        <v>12</v>
      </c>
      <c r="C3" s="31"/>
      <c r="D3" s="31" t="s">
        <v>196</v>
      </c>
      <c r="E3" s="31">
        <v>0</v>
      </c>
    </row>
    <row r="4" spans="1:5">
      <c r="A4" s="31">
        <f t="shared" si="0"/>
        <v>0.4</v>
      </c>
      <c r="B4" s="147" t="s">
        <v>405</v>
      </c>
      <c r="C4" s="148"/>
      <c r="D4" s="31" t="s">
        <v>196</v>
      </c>
      <c r="E4" s="31">
        <v>0.4</v>
      </c>
    </row>
    <row r="5" spans="1:5">
      <c r="A5" s="31">
        <f t="shared" si="0"/>
        <v>2.1</v>
      </c>
      <c r="B5" s="31" t="s">
        <v>34</v>
      </c>
      <c r="C5" s="31" t="s">
        <v>197</v>
      </c>
      <c r="D5" s="31" t="s">
        <v>198</v>
      </c>
      <c r="E5" s="31">
        <v>2.5</v>
      </c>
    </row>
    <row r="6" spans="1:5" ht="26">
      <c r="A6" s="31">
        <f>E6-E5</f>
        <v>0.29999999999999982</v>
      </c>
      <c r="B6" s="31" t="s">
        <v>199</v>
      </c>
      <c r="C6" s="31" t="s">
        <v>197</v>
      </c>
      <c r="D6" s="31" t="s">
        <v>200</v>
      </c>
      <c r="E6" s="31">
        <v>2.8</v>
      </c>
    </row>
    <row r="7" spans="1:5">
      <c r="A7" s="31">
        <f t="shared" si="0"/>
        <v>0.5</v>
      </c>
      <c r="B7" s="31" t="s">
        <v>37</v>
      </c>
      <c r="C7" s="31"/>
      <c r="D7" s="31" t="s">
        <v>201</v>
      </c>
      <c r="E7" s="31">
        <v>3.3</v>
      </c>
    </row>
    <row r="8" spans="1:5">
      <c r="A8" s="31">
        <f>E8-E7</f>
        <v>0.90000000000000036</v>
      </c>
      <c r="B8" s="31" t="s">
        <v>202</v>
      </c>
      <c r="C8" s="31" t="s">
        <v>203</v>
      </c>
      <c r="D8" s="31" t="s">
        <v>204</v>
      </c>
      <c r="E8" s="31">
        <v>4.2</v>
      </c>
    </row>
    <row r="9" spans="1:5">
      <c r="A9" s="31">
        <f>E9-E8</f>
        <v>1.2000000000000002</v>
      </c>
      <c r="B9" s="31" t="s">
        <v>28</v>
      </c>
      <c r="C9" s="31" t="s">
        <v>205</v>
      </c>
      <c r="D9" s="31" t="s">
        <v>206</v>
      </c>
      <c r="E9" s="31">
        <v>5.4</v>
      </c>
    </row>
    <row r="10" spans="1:5">
      <c r="A10" s="31">
        <f>E10-E9</f>
        <v>0.79999999999999982</v>
      </c>
      <c r="B10" s="31" t="s">
        <v>103</v>
      </c>
      <c r="C10" s="31" t="s">
        <v>207</v>
      </c>
      <c r="D10" s="31" t="s">
        <v>208</v>
      </c>
      <c r="E10" s="31">
        <v>6.2</v>
      </c>
    </row>
    <row r="11" spans="1:5">
      <c r="A11" s="65">
        <f>E11-E10</f>
        <v>3.9999999999999991</v>
      </c>
      <c r="B11" s="65" t="s">
        <v>37</v>
      </c>
      <c r="C11" s="65" t="s">
        <v>209</v>
      </c>
      <c r="D11" s="65" t="s">
        <v>210</v>
      </c>
      <c r="E11" s="65">
        <v>10.199999999999999</v>
      </c>
    </row>
    <row r="12" spans="1:5">
      <c r="A12" s="65">
        <f>E12-E11</f>
        <v>2.9000000000000004</v>
      </c>
      <c r="B12" s="65" t="s">
        <v>28</v>
      </c>
      <c r="C12" s="65" t="s">
        <v>211</v>
      </c>
      <c r="D12" s="75" t="s">
        <v>212</v>
      </c>
      <c r="E12" s="76">
        <v>13.1</v>
      </c>
    </row>
    <row r="13" spans="1:5">
      <c r="A13" s="65">
        <f t="shared" ref="A13:A41" si="1">E13-E12</f>
        <v>0.40000000000000036</v>
      </c>
      <c r="B13" s="65" t="s">
        <v>12</v>
      </c>
      <c r="C13" s="65" t="s">
        <v>213</v>
      </c>
      <c r="D13" s="75" t="s">
        <v>214</v>
      </c>
      <c r="E13" s="76">
        <v>13.5</v>
      </c>
    </row>
    <row r="14" spans="1:5">
      <c r="A14" s="65">
        <f t="shared" si="1"/>
        <v>3.3000000000000007</v>
      </c>
      <c r="B14" s="67" t="s">
        <v>215</v>
      </c>
      <c r="C14" s="65" t="s">
        <v>216</v>
      </c>
      <c r="D14" s="75" t="s">
        <v>217</v>
      </c>
      <c r="E14" s="76">
        <v>16.8</v>
      </c>
    </row>
    <row r="15" spans="1:5">
      <c r="A15" s="65">
        <f t="shared" si="1"/>
        <v>0.59999999999999787</v>
      </c>
      <c r="B15" s="65" t="s">
        <v>218</v>
      </c>
      <c r="C15" s="65"/>
      <c r="D15" s="75" t="s">
        <v>219</v>
      </c>
      <c r="E15" s="76">
        <v>17.399999999999999</v>
      </c>
    </row>
    <row r="16" spans="1:5">
      <c r="A16" s="65">
        <f t="shared" si="1"/>
        <v>1.4000000000000021</v>
      </c>
      <c r="B16" s="65" t="s">
        <v>28</v>
      </c>
      <c r="C16" s="65" t="s">
        <v>216</v>
      </c>
      <c r="D16" s="75" t="s">
        <v>220</v>
      </c>
      <c r="E16" s="76">
        <v>18.8</v>
      </c>
    </row>
    <row r="17" spans="1:5" ht="26">
      <c r="A17" s="65">
        <f t="shared" si="1"/>
        <v>0.30000000000000071</v>
      </c>
      <c r="B17" s="65" t="s">
        <v>12</v>
      </c>
      <c r="C17" s="65" t="s">
        <v>221</v>
      </c>
      <c r="D17" s="75" t="s">
        <v>222</v>
      </c>
      <c r="E17" s="76">
        <v>19.100000000000001</v>
      </c>
    </row>
    <row r="18" spans="1:5">
      <c r="A18" s="65">
        <f t="shared" si="1"/>
        <v>1.1999999999999993</v>
      </c>
      <c r="B18" s="65" t="s">
        <v>223</v>
      </c>
      <c r="C18" s="65" t="s">
        <v>224</v>
      </c>
      <c r="D18" s="75"/>
      <c r="E18" s="76">
        <v>20.3</v>
      </c>
    </row>
    <row r="19" spans="1:5">
      <c r="A19" s="65">
        <f t="shared" si="1"/>
        <v>2.5</v>
      </c>
      <c r="B19" s="65" t="s">
        <v>225</v>
      </c>
      <c r="C19" s="65" t="s">
        <v>226</v>
      </c>
      <c r="D19" s="75" t="s">
        <v>227</v>
      </c>
      <c r="E19" s="76">
        <v>22.8</v>
      </c>
    </row>
    <row r="20" spans="1:5">
      <c r="A20" s="65">
        <f t="shared" si="1"/>
        <v>1.6999999999999993</v>
      </c>
      <c r="B20" s="87" t="s">
        <v>28</v>
      </c>
      <c r="C20" s="88" t="s">
        <v>228</v>
      </c>
      <c r="D20" s="63" t="s">
        <v>229</v>
      </c>
      <c r="E20" s="56">
        <v>24.5</v>
      </c>
    </row>
    <row r="21" spans="1:5">
      <c r="A21" s="65">
        <f t="shared" si="1"/>
        <v>0.19999999999999929</v>
      </c>
      <c r="B21" s="87" t="s">
        <v>12</v>
      </c>
      <c r="C21" s="88"/>
      <c r="D21" s="63" t="s">
        <v>230</v>
      </c>
      <c r="E21" s="56">
        <v>24.7</v>
      </c>
    </row>
    <row r="22" spans="1:5">
      <c r="A22" s="65">
        <f t="shared" si="1"/>
        <v>1.3000000000000007</v>
      </c>
      <c r="B22" s="87" t="s">
        <v>34</v>
      </c>
      <c r="C22" s="88" t="s">
        <v>231</v>
      </c>
      <c r="D22" s="63" t="s">
        <v>232</v>
      </c>
      <c r="E22" s="56">
        <v>26</v>
      </c>
    </row>
    <row r="23" spans="1:5">
      <c r="A23" s="65">
        <f t="shared" si="1"/>
        <v>3.8999999999999986</v>
      </c>
      <c r="B23" s="87" t="s">
        <v>12</v>
      </c>
      <c r="C23" s="88" t="s">
        <v>233</v>
      </c>
      <c r="D23" s="63"/>
      <c r="E23" s="56">
        <v>29.9</v>
      </c>
    </row>
    <row r="24" spans="1:5">
      <c r="A24" s="65">
        <f t="shared" si="1"/>
        <v>2.6000000000000014</v>
      </c>
      <c r="B24" s="87" t="s">
        <v>234</v>
      </c>
      <c r="C24" s="88" t="s">
        <v>235</v>
      </c>
      <c r="D24" s="63" t="s">
        <v>236</v>
      </c>
      <c r="E24" s="56">
        <v>32.5</v>
      </c>
    </row>
    <row r="25" spans="1:5" ht="13.5" customHeight="1">
      <c r="A25" s="65">
        <f t="shared" si="1"/>
        <v>0.10000000000000142</v>
      </c>
      <c r="B25" s="63" t="s">
        <v>237</v>
      </c>
      <c r="C25" s="63" t="s">
        <v>238</v>
      </c>
      <c r="D25" s="63" t="s">
        <v>38</v>
      </c>
      <c r="E25" s="56">
        <v>32.6</v>
      </c>
    </row>
    <row r="26" spans="1:5" s="6" customFormat="1">
      <c r="A26" s="65">
        <f t="shared" si="1"/>
        <v>2.6999999999999957</v>
      </c>
      <c r="B26" s="63" t="s">
        <v>404</v>
      </c>
      <c r="C26" s="63" t="s">
        <v>239</v>
      </c>
      <c r="D26" s="63" t="s">
        <v>240</v>
      </c>
      <c r="E26" s="56">
        <v>35.299999999999997</v>
      </c>
    </row>
    <row r="27" spans="1:5">
      <c r="A27" s="65">
        <f t="shared" si="1"/>
        <v>0.30000000000000426</v>
      </c>
      <c r="B27" s="63" t="s">
        <v>12</v>
      </c>
      <c r="C27" s="63" t="s">
        <v>241</v>
      </c>
      <c r="D27" s="63" t="s">
        <v>242</v>
      </c>
      <c r="E27" s="63">
        <v>35.6</v>
      </c>
    </row>
    <row r="28" spans="1:5" ht="13.5" customHeight="1">
      <c r="A28" s="65">
        <f t="shared" si="1"/>
        <v>5</v>
      </c>
      <c r="B28" s="63" t="s">
        <v>34</v>
      </c>
      <c r="C28" s="63" t="s">
        <v>243</v>
      </c>
      <c r="D28" s="63" t="s">
        <v>244</v>
      </c>
      <c r="E28" s="63">
        <v>40.6</v>
      </c>
    </row>
    <row r="29" spans="1:5">
      <c r="A29" s="65">
        <f t="shared" si="1"/>
        <v>1.6000000000000014</v>
      </c>
      <c r="B29" s="63" t="s">
        <v>37</v>
      </c>
      <c r="C29" s="63" t="s">
        <v>245</v>
      </c>
      <c r="D29" s="63" t="s">
        <v>246</v>
      </c>
      <c r="E29" s="63">
        <v>42.2</v>
      </c>
    </row>
    <row r="30" spans="1:5">
      <c r="A30" s="65">
        <f t="shared" si="1"/>
        <v>2.7999999999999972</v>
      </c>
      <c r="B30" s="63" t="s">
        <v>37</v>
      </c>
      <c r="C30" s="63"/>
      <c r="D30" s="63"/>
      <c r="E30" s="63">
        <v>45</v>
      </c>
    </row>
    <row r="31" spans="1:5">
      <c r="A31" s="65">
        <f t="shared" si="1"/>
        <v>0.79999999999999716</v>
      </c>
      <c r="B31" s="63" t="s">
        <v>247</v>
      </c>
      <c r="C31" s="63"/>
      <c r="D31" s="63" t="s">
        <v>248</v>
      </c>
      <c r="E31" s="63">
        <v>45.8</v>
      </c>
    </row>
    <row r="32" spans="1:5">
      <c r="A32" s="65">
        <f t="shared" si="1"/>
        <v>3.8000000000000043</v>
      </c>
      <c r="B32" s="63" t="s">
        <v>28</v>
      </c>
      <c r="C32" s="63" t="s">
        <v>249</v>
      </c>
      <c r="D32" s="63"/>
      <c r="E32" s="63">
        <v>49.6</v>
      </c>
    </row>
    <row r="33" spans="1:5" s="15" customFormat="1">
      <c r="A33" s="65">
        <f t="shared" si="1"/>
        <v>0.10000000000000142</v>
      </c>
      <c r="B33" s="65" t="s">
        <v>12</v>
      </c>
      <c r="C33" s="65" t="s">
        <v>250</v>
      </c>
      <c r="D33" s="65"/>
      <c r="E33" s="65">
        <v>49.7</v>
      </c>
    </row>
    <row r="34" spans="1:5" s="15" customFormat="1">
      <c r="A34" s="65">
        <f t="shared" si="1"/>
        <v>5.5</v>
      </c>
      <c r="B34" s="65" t="s">
        <v>134</v>
      </c>
      <c r="C34" s="65" t="s">
        <v>250</v>
      </c>
      <c r="D34" s="65"/>
      <c r="E34" s="65">
        <v>55.2</v>
      </c>
    </row>
    <row r="35" spans="1:5" s="15" customFormat="1">
      <c r="A35" s="89">
        <f t="shared" si="1"/>
        <v>4.8999999999999986</v>
      </c>
      <c r="B35" s="89" t="s">
        <v>4</v>
      </c>
      <c r="C35" s="89" t="s">
        <v>251</v>
      </c>
      <c r="D35" s="89" t="s">
        <v>252</v>
      </c>
      <c r="E35" s="89">
        <v>60.1</v>
      </c>
    </row>
    <row r="36" spans="1:5" s="15" customFormat="1">
      <c r="A36" s="89">
        <f t="shared" si="1"/>
        <v>4.8000000000000043</v>
      </c>
      <c r="B36" s="89" t="s">
        <v>253</v>
      </c>
      <c r="C36" s="89" t="s">
        <v>231</v>
      </c>
      <c r="D36" s="89" t="s">
        <v>232</v>
      </c>
      <c r="E36" s="89">
        <v>64.900000000000006</v>
      </c>
    </row>
    <row r="37" spans="1:5" s="15" customFormat="1">
      <c r="A37" s="89">
        <f t="shared" si="1"/>
        <v>0.19999999999998863</v>
      </c>
      <c r="B37" s="89" t="s">
        <v>28</v>
      </c>
      <c r="C37" s="89" t="s">
        <v>231</v>
      </c>
      <c r="D37" s="89" t="s">
        <v>232</v>
      </c>
      <c r="E37" s="89">
        <v>65.099999999999994</v>
      </c>
    </row>
    <row r="38" spans="1:5" s="15" customFormat="1">
      <c r="A38" s="89">
        <f t="shared" si="1"/>
        <v>0.5</v>
      </c>
      <c r="B38" s="89" t="s">
        <v>254</v>
      </c>
      <c r="C38" s="89"/>
      <c r="D38" s="89" t="s">
        <v>255</v>
      </c>
      <c r="E38" s="89">
        <v>65.599999999999994</v>
      </c>
    </row>
    <row r="39" spans="1:5" s="15" customFormat="1">
      <c r="A39" s="89">
        <f t="shared" si="1"/>
        <v>0.60000000000000853</v>
      </c>
      <c r="B39" s="89" t="s">
        <v>256</v>
      </c>
      <c r="C39" s="89" t="s">
        <v>257</v>
      </c>
      <c r="D39" s="89"/>
      <c r="E39" s="89">
        <v>66.2</v>
      </c>
    </row>
    <row r="40" spans="1:5" s="15" customFormat="1">
      <c r="A40" s="89">
        <f t="shared" si="1"/>
        <v>0</v>
      </c>
      <c r="B40" s="89" t="s">
        <v>37</v>
      </c>
      <c r="C40" s="89" t="s">
        <v>258</v>
      </c>
      <c r="D40" s="89" t="s">
        <v>259</v>
      </c>
      <c r="E40" s="89">
        <v>66.2</v>
      </c>
    </row>
    <row r="41" spans="1:5" s="15" customFormat="1" ht="13.5" thickBot="1">
      <c r="A41" s="89">
        <f t="shared" si="1"/>
        <v>0.70000000000000284</v>
      </c>
      <c r="B41" s="145" t="s">
        <v>410</v>
      </c>
      <c r="C41" s="146"/>
      <c r="D41" s="89"/>
      <c r="E41" s="89">
        <v>66.900000000000006</v>
      </c>
    </row>
    <row r="42" spans="1:5" ht="13.5" thickBot="1">
      <c r="A42" s="57"/>
      <c r="B42" s="57"/>
      <c r="C42" s="57"/>
      <c r="D42" s="66" t="s">
        <v>95</v>
      </c>
      <c r="E42" s="57">
        <f>'D Louth - Hessle'!E38+'E Hessle - Malton'!E41</f>
        <v>369.9</v>
      </c>
    </row>
    <row r="43" spans="1:5" customFormat="1">
      <c r="A43" s="67"/>
      <c r="B43" s="67"/>
      <c r="C43" s="67"/>
      <c r="D43" s="58"/>
      <c r="E43" s="68"/>
    </row>
    <row r="44" spans="1:5">
      <c r="A44" s="86"/>
      <c r="B44" s="86"/>
      <c r="C44" s="86"/>
      <c r="D44" s="86"/>
      <c r="E44" s="86"/>
    </row>
    <row r="45" spans="1:5">
      <c r="A45" s="86"/>
      <c r="B45" s="86"/>
      <c r="C45" s="86"/>
      <c r="D45" s="86"/>
      <c r="E45" s="86"/>
    </row>
    <row r="46" spans="1:5">
      <c r="A46" s="86"/>
      <c r="B46" s="86"/>
      <c r="C46" s="86"/>
      <c r="D46" s="86"/>
      <c r="E46" s="86"/>
    </row>
    <row r="47" spans="1:5">
      <c r="A47" s="86"/>
      <c r="B47" s="86"/>
      <c r="C47" s="86"/>
      <c r="D47" s="86"/>
      <c r="E47" s="86"/>
    </row>
    <row r="48" spans="1:5">
      <c r="A48" s="86"/>
      <c r="B48" s="86"/>
      <c r="C48" s="86"/>
      <c r="D48" s="86"/>
      <c r="E48" s="86"/>
    </row>
  </sheetData>
  <sheetProtection selectLockedCells="1" selectUnlockedCells="1"/>
  <mergeCells count="3">
    <mergeCell ref="B2:C2"/>
    <mergeCell ref="B41:C41"/>
    <mergeCell ref="B4:C4"/>
  </mergeCells>
  <phoneticPr fontId="7"/>
  <pageMargins left="0.7" right="0.7" top="0.75" bottom="0.75" header="0.3" footer="0.3"/>
  <pageSetup paperSize="9" orientation="portrait" useFirstPageNumber="1" horizontalDpi="300" verticalDpi="300" r:id="rId1"/>
  <headerFooter alignWithMargins="0">
    <oddHeader xml:space="preserve">&amp;C&amp;12London Edinburgh London 2022
&amp;"Arial,Bold"E Hessle - Malton&amp;"Arial,Regular"
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46"/>
  <sheetViews>
    <sheetView view="pageLayout" topLeftCell="A19" zoomScale="98" zoomScaleNormal="150" zoomScalePageLayoutView="98" workbookViewId="0">
      <selection activeCell="B17" sqref="B17"/>
    </sheetView>
  </sheetViews>
  <sheetFormatPr defaultColWidth="11.453125" defaultRowHeight="13"/>
  <cols>
    <col min="1" max="1" width="4.81640625" style="101" customWidth="1"/>
    <col min="2" max="2" width="31" style="102" customWidth="1"/>
    <col min="3" max="3" width="27.26953125" style="101" customWidth="1"/>
    <col min="4" max="4" width="21.453125" style="102" customWidth="1"/>
    <col min="5" max="5" width="6.1796875" style="103" customWidth="1"/>
    <col min="6" max="6" width="5" style="2" hidden="1" customWidth="1"/>
    <col min="7" max="7" width="26.453125" style="3" customWidth="1"/>
    <col min="8" max="9" width="25.7265625" style="2" customWidth="1"/>
    <col min="10" max="10" width="5.36328125" style="2" customWidth="1"/>
    <col min="11" max="11" width="6.453125" style="2" customWidth="1"/>
    <col min="12" max="16384" width="11.453125" style="2"/>
  </cols>
  <sheetData>
    <row r="1" spans="1:8" ht="13.5" thickBot="1">
      <c r="A1" s="90"/>
      <c r="B1" s="91" t="s">
        <v>0</v>
      </c>
      <c r="C1" s="91" t="s">
        <v>1</v>
      </c>
      <c r="D1" s="91" t="s">
        <v>2</v>
      </c>
      <c r="E1" s="92" t="s">
        <v>3</v>
      </c>
      <c r="H1" s="4"/>
    </row>
    <row r="2" spans="1:8" s="5" customFormat="1">
      <c r="A2" s="41"/>
      <c r="B2" s="41" t="s">
        <v>260</v>
      </c>
      <c r="C2" s="41"/>
      <c r="D2" s="41"/>
      <c r="E2" s="41"/>
      <c r="F2" s="2"/>
      <c r="G2" s="3"/>
      <c r="H2" s="2"/>
    </row>
    <row r="3" spans="1:8" s="5" customFormat="1">
      <c r="A3" s="41">
        <f>E3-E2</f>
        <v>0</v>
      </c>
      <c r="B3" s="41" t="s">
        <v>12</v>
      </c>
      <c r="C3" s="41"/>
      <c r="D3" s="41" t="s">
        <v>259</v>
      </c>
      <c r="E3" s="41">
        <v>0</v>
      </c>
      <c r="F3" s="2"/>
      <c r="G3" s="3"/>
      <c r="H3" s="2"/>
    </row>
    <row r="4" spans="1:8" s="5" customFormat="1">
      <c r="A4" s="41">
        <f>E4-E3</f>
        <v>0.1</v>
      </c>
      <c r="B4" s="41" t="s">
        <v>37</v>
      </c>
      <c r="C4" s="41"/>
      <c r="D4" s="41" t="s">
        <v>261</v>
      </c>
      <c r="E4" s="41">
        <v>0.1</v>
      </c>
      <c r="F4" s="2"/>
      <c r="G4" s="3"/>
      <c r="H4" s="2"/>
    </row>
    <row r="5" spans="1:8" s="5" customFormat="1">
      <c r="A5" s="41">
        <f>E5-E4</f>
        <v>0.1</v>
      </c>
      <c r="B5" s="41" t="s">
        <v>37</v>
      </c>
      <c r="C5" s="41"/>
      <c r="D5" s="41" t="s">
        <v>262</v>
      </c>
      <c r="E5" s="41">
        <v>0.2</v>
      </c>
      <c r="F5" s="2"/>
      <c r="G5" s="3"/>
      <c r="H5" s="2"/>
    </row>
    <row r="6" spans="1:8" s="5" customFormat="1">
      <c r="A6" s="41">
        <f>E6-E5</f>
        <v>0.39999999999999997</v>
      </c>
      <c r="B6" s="41" t="s">
        <v>28</v>
      </c>
      <c r="C6" s="41"/>
      <c r="D6" s="41" t="s">
        <v>263</v>
      </c>
      <c r="E6" s="41">
        <v>0.6</v>
      </c>
      <c r="F6" s="2"/>
      <c r="G6" s="3"/>
      <c r="H6" s="2"/>
    </row>
    <row r="7" spans="1:8" s="5" customFormat="1">
      <c r="A7" s="41">
        <f>E7-E6</f>
        <v>7.2</v>
      </c>
      <c r="B7" s="41" t="s">
        <v>134</v>
      </c>
      <c r="C7" s="41" t="s">
        <v>264</v>
      </c>
      <c r="D7" s="41"/>
      <c r="E7" s="41">
        <v>7.8</v>
      </c>
      <c r="F7" s="2"/>
      <c r="G7" s="3"/>
      <c r="H7" s="2"/>
    </row>
    <row r="8" spans="1:8" s="8" customFormat="1">
      <c r="A8" s="93">
        <f t="shared" ref="A8:A43" si="0">E8-E7</f>
        <v>3.5000000000000009</v>
      </c>
      <c r="B8" s="93" t="s">
        <v>4</v>
      </c>
      <c r="C8" s="93" t="s">
        <v>265</v>
      </c>
      <c r="D8" s="93"/>
      <c r="E8" s="93">
        <v>11.3</v>
      </c>
      <c r="F8" s="6"/>
      <c r="G8" s="7"/>
      <c r="H8" s="6"/>
    </row>
    <row r="9" spans="1:8" s="8" customFormat="1">
      <c r="A9" s="93">
        <f t="shared" si="0"/>
        <v>7.3000000000000007</v>
      </c>
      <c r="B9" s="93" t="s">
        <v>12</v>
      </c>
      <c r="C9" s="93" t="s">
        <v>266</v>
      </c>
      <c r="D9" s="93"/>
      <c r="E9" s="93">
        <v>18.600000000000001</v>
      </c>
      <c r="F9" s="6"/>
      <c r="G9" s="7"/>
      <c r="H9" s="6"/>
    </row>
    <row r="10" spans="1:8" s="8" customFormat="1">
      <c r="A10" s="93">
        <f t="shared" si="0"/>
        <v>1.0999999999999979</v>
      </c>
      <c r="B10" s="93" t="s">
        <v>4</v>
      </c>
      <c r="C10" s="93" t="s">
        <v>266</v>
      </c>
      <c r="D10" s="93"/>
      <c r="E10" s="93">
        <v>19.7</v>
      </c>
      <c r="F10" s="6"/>
      <c r="G10" s="7"/>
      <c r="H10" s="6"/>
    </row>
    <row r="11" spans="1:8" s="8" customFormat="1">
      <c r="A11" s="93">
        <f t="shared" si="0"/>
        <v>2.4000000000000021</v>
      </c>
      <c r="B11" s="93" t="s">
        <v>34</v>
      </c>
      <c r="C11" s="93" t="s">
        <v>266</v>
      </c>
      <c r="D11" s="93"/>
      <c r="E11" s="93">
        <v>22.1</v>
      </c>
      <c r="F11" s="6"/>
      <c r="G11" s="7"/>
      <c r="H11" s="6"/>
    </row>
    <row r="12" spans="1:8" s="8" customFormat="1">
      <c r="A12" s="93">
        <f t="shared" si="0"/>
        <v>4.1999999999999993</v>
      </c>
      <c r="B12" s="93" t="s">
        <v>267</v>
      </c>
      <c r="C12" s="93" t="s">
        <v>268</v>
      </c>
      <c r="D12" s="93" t="s">
        <v>269</v>
      </c>
      <c r="E12" s="93">
        <v>26.3</v>
      </c>
      <c r="F12" s="6"/>
      <c r="G12" s="7"/>
      <c r="H12" s="6"/>
    </row>
    <row r="13" spans="1:8" s="5" customFormat="1">
      <c r="A13" s="93">
        <f t="shared" si="0"/>
        <v>0.89999999999999858</v>
      </c>
      <c r="B13" s="93" t="s">
        <v>270</v>
      </c>
      <c r="C13" s="94"/>
      <c r="D13" s="93" t="s">
        <v>271</v>
      </c>
      <c r="E13" s="93">
        <v>27.2</v>
      </c>
      <c r="F13" s="2"/>
      <c r="G13" s="3"/>
      <c r="H13" s="2"/>
    </row>
    <row r="14" spans="1:8" s="5" customFormat="1">
      <c r="A14" s="93">
        <f t="shared" si="0"/>
        <v>0.10000000000000142</v>
      </c>
      <c r="B14" s="93" t="s">
        <v>28</v>
      </c>
      <c r="C14" s="93" t="s">
        <v>272</v>
      </c>
      <c r="D14" s="93" t="s">
        <v>273</v>
      </c>
      <c r="E14" s="93">
        <v>27.3</v>
      </c>
      <c r="F14" s="2"/>
      <c r="G14" s="3"/>
      <c r="H14" s="2"/>
    </row>
    <row r="15" spans="1:8" s="5" customFormat="1">
      <c r="A15" s="93">
        <f t="shared" si="0"/>
        <v>5.4999999999999964</v>
      </c>
      <c r="B15" s="95" t="s">
        <v>12</v>
      </c>
      <c r="C15" s="93" t="s">
        <v>274</v>
      </c>
      <c r="D15" s="93"/>
      <c r="E15" s="93">
        <v>32.799999999999997</v>
      </c>
      <c r="F15" s="2"/>
      <c r="G15" s="3"/>
      <c r="H15" s="2"/>
    </row>
    <row r="16" spans="1:8">
      <c r="A16" s="93">
        <f t="shared" si="0"/>
        <v>3.8000000000000043</v>
      </c>
      <c r="B16" s="93" t="s">
        <v>28</v>
      </c>
      <c r="C16" s="93" t="s">
        <v>274</v>
      </c>
      <c r="D16" s="93"/>
      <c r="E16" s="93">
        <v>36.6</v>
      </c>
    </row>
    <row r="17" spans="1:7">
      <c r="A17" s="93">
        <f t="shared" si="0"/>
        <v>15</v>
      </c>
      <c r="B17" s="93" t="s">
        <v>28</v>
      </c>
      <c r="C17" s="93" t="s">
        <v>275</v>
      </c>
      <c r="D17" s="93" t="s">
        <v>276</v>
      </c>
      <c r="E17" s="93">
        <v>51.6</v>
      </c>
    </row>
    <row r="18" spans="1:7">
      <c r="A18" s="93">
        <f t="shared" si="0"/>
        <v>0.5</v>
      </c>
      <c r="B18" s="93" t="s">
        <v>12</v>
      </c>
      <c r="C18" s="93" t="s">
        <v>277</v>
      </c>
      <c r="D18" s="93"/>
      <c r="E18" s="93">
        <v>52.1</v>
      </c>
    </row>
    <row r="19" spans="1:7">
      <c r="A19" s="93">
        <f t="shared" si="0"/>
        <v>1.5</v>
      </c>
      <c r="B19" s="93" t="s">
        <v>34</v>
      </c>
      <c r="C19" s="93" t="s">
        <v>277</v>
      </c>
      <c r="D19" s="93" t="s">
        <v>278</v>
      </c>
      <c r="E19" s="93">
        <v>53.6</v>
      </c>
    </row>
    <row r="20" spans="1:7">
      <c r="A20" s="93">
        <f t="shared" si="0"/>
        <v>1.7999999999999972</v>
      </c>
      <c r="B20" s="93" t="s">
        <v>37</v>
      </c>
      <c r="C20" s="93" t="s">
        <v>279</v>
      </c>
      <c r="D20" s="93" t="s">
        <v>280</v>
      </c>
      <c r="E20" s="93">
        <v>55.4</v>
      </c>
    </row>
    <row r="21" spans="1:7">
      <c r="A21" s="93">
        <f t="shared" si="0"/>
        <v>4.2000000000000028</v>
      </c>
      <c r="B21" s="93" t="s">
        <v>12</v>
      </c>
      <c r="C21" s="93" t="s">
        <v>281</v>
      </c>
      <c r="D21" s="93" t="s">
        <v>282</v>
      </c>
      <c r="E21" s="93">
        <v>59.6</v>
      </c>
    </row>
    <row r="22" spans="1:7" s="5" customFormat="1">
      <c r="A22" s="93">
        <f t="shared" si="0"/>
        <v>3.8999999999999986</v>
      </c>
      <c r="B22" s="93" t="s">
        <v>28</v>
      </c>
      <c r="C22" s="93" t="s">
        <v>283</v>
      </c>
      <c r="D22" s="93" t="s">
        <v>284</v>
      </c>
      <c r="E22" s="93">
        <v>63.5</v>
      </c>
      <c r="F22" s="13"/>
      <c r="G22" s="3"/>
    </row>
    <row r="23" spans="1:7" customFormat="1">
      <c r="A23" s="93">
        <f t="shared" si="0"/>
        <v>0.5</v>
      </c>
      <c r="B23" s="96" t="s">
        <v>12</v>
      </c>
      <c r="C23" s="96" t="s">
        <v>285</v>
      </c>
      <c r="D23" s="93" t="s">
        <v>284</v>
      </c>
      <c r="E23" s="97">
        <v>64</v>
      </c>
    </row>
    <row r="24" spans="1:7" s="8" customFormat="1">
      <c r="A24" s="93">
        <f t="shared" si="0"/>
        <v>3.4000000000000057</v>
      </c>
      <c r="B24" s="93" t="s">
        <v>286</v>
      </c>
      <c r="C24" s="93" t="s">
        <v>287</v>
      </c>
      <c r="D24" s="93" t="s">
        <v>288</v>
      </c>
      <c r="E24" s="93">
        <v>67.400000000000006</v>
      </c>
      <c r="F24" s="51"/>
      <c r="G24" s="7"/>
    </row>
    <row r="25" spans="1:7" s="8" customFormat="1">
      <c r="A25" s="93">
        <f t="shared" si="0"/>
        <v>2.2999999999999972</v>
      </c>
      <c r="B25" s="93" t="s">
        <v>202</v>
      </c>
      <c r="C25" s="98" t="s">
        <v>289</v>
      </c>
      <c r="D25" s="94"/>
      <c r="E25" s="93">
        <v>69.7</v>
      </c>
      <c r="F25" s="51"/>
      <c r="G25" s="7"/>
    </row>
    <row r="26" spans="1:7" s="8" customFormat="1">
      <c r="A26" s="93">
        <f t="shared" si="0"/>
        <v>6.8999999999999915</v>
      </c>
      <c r="B26" s="93" t="s">
        <v>290</v>
      </c>
      <c r="C26" s="93" t="s">
        <v>291</v>
      </c>
      <c r="D26" s="93" t="s">
        <v>292</v>
      </c>
      <c r="E26" s="93">
        <v>76.599999999999994</v>
      </c>
      <c r="F26" s="7"/>
      <c r="G26" s="6"/>
    </row>
    <row r="27" spans="1:7" s="5" customFormat="1">
      <c r="A27" s="93">
        <f t="shared" si="0"/>
        <v>2.3000000000000114</v>
      </c>
      <c r="B27" s="93" t="s">
        <v>34</v>
      </c>
      <c r="C27" s="93" t="s">
        <v>293</v>
      </c>
      <c r="D27" s="93" t="s">
        <v>294</v>
      </c>
      <c r="E27" s="93">
        <v>78.900000000000006</v>
      </c>
      <c r="F27" s="3"/>
      <c r="G27" s="2"/>
    </row>
    <row r="28" spans="1:7" s="5" customFormat="1">
      <c r="A28" s="93">
        <f t="shared" si="0"/>
        <v>3.5999999999999943</v>
      </c>
      <c r="B28" s="93" t="s">
        <v>28</v>
      </c>
      <c r="C28" s="93" t="s">
        <v>295</v>
      </c>
      <c r="D28" s="94"/>
      <c r="E28" s="93">
        <v>82.5</v>
      </c>
      <c r="F28" s="3"/>
      <c r="G28" s="2"/>
    </row>
    <row r="29" spans="1:7" s="5" customFormat="1">
      <c r="A29" s="93">
        <f t="shared" si="0"/>
        <v>9.9999999999994316E-2</v>
      </c>
      <c r="B29" s="93" t="s">
        <v>296</v>
      </c>
      <c r="C29" s="93" t="s">
        <v>297</v>
      </c>
      <c r="D29" s="93"/>
      <c r="E29" s="93">
        <v>82.6</v>
      </c>
      <c r="F29" s="3"/>
      <c r="G29" s="2"/>
    </row>
    <row r="30" spans="1:7" s="5" customFormat="1">
      <c r="A30" s="93">
        <f t="shared" si="0"/>
        <v>2.3000000000000114</v>
      </c>
      <c r="B30" s="93" t="s">
        <v>202</v>
      </c>
      <c r="C30" s="93" t="s">
        <v>298</v>
      </c>
      <c r="D30" s="99"/>
      <c r="E30" s="93">
        <v>84.9</v>
      </c>
      <c r="F30" s="3"/>
      <c r="G30" s="2"/>
    </row>
    <row r="31" spans="1:7" s="5" customFormat="1">
      <c r="A31" s="93">
        <f t="shared" si="0"/>
        <v>0.19999999999998863</v>
      </c>
      <c r="B31" s="93" t="s">
        <v>34</v>
      </c>
      <c r="C31" s="93"/>
      <c r="D31" s="93" t="s">
        <v>299</v>
      </c>
      <c r="E31" s="93">
        <v>85.1</v>
      </c>
      <c r="F31" s="3"/>
      <c r="G31" s="2"/>
    </row>
    <row r="32" spans="1:7" s="5" customFormat="1">
      <c r="A32" s="93">
        <f t="shared" si="0"/>
        <v>0.10000000000000853</v>
      </c>
      <c r="B32" s="93" t="s">
        <v>37</v>
      </c>
      <c r="C32" s="93" t="s">
        <v>300</v>
      </c>
      <c r="D32" s="93" t="s">
        <v>301</v>
      </c>
      <c r="E32" s="93">
        <v>85.2</v>
      </c>
      <c r="F32" s="3"/>
      <c r="G32" s="2"/>
    </row>
    <row r="33" spans="1:11" s="5" customFormat="1">
      <c r="A33" s="93">
        <f t="shared" si="0"/>
        <v>0.20000000000000284</v>
      </c>
      <c r="B33" s="93" t="s">
        <v>14</v>
      </c>
      <c r="C33" s="93" t="s">
        <v>302</v>
      </c>
      <c r="D33" s="93" t="s">
        <v>301</v>
      </c>
      <c r="E33" s="93">
        <v>85.4</v>
      </c>
      <c r="F33" s="3"/>
      <c r="G33" s="2"/>
      <c r="H33" s="2"/>
      <c r="I33" s="2"/>
      <c r="J33" s="2"/>
      <c r="K33" s="2"/>
    </row>
    <row r="34" spans="1:11" s="5" customFormat="1">
      <c r="A34" s="93">
        <f t="shared" si="0"/>
        <v>1.3999999999999915</v>
      </c>
      <c r="B34" s="93" t="s">
        <v>28</v>
      </c>
      <c r="C34" s="93" t="s">
        <v>303</v>
      </c>
      <c r="D34" s="93"/>
      <c r="E34" s="93">
        <v>86.8</v>
      </c>
      <c r="F34" s="3"/>
      <c r="G34" s="2"/>
      <c r="H34" s="2"/>
      <c r="I34" s="2"/>
      <c r="J34" s="2"/>
      <c r="K34" s="2"/>
    </row>
    <row r="35" spans="1:11" s="5" customFormat="1">
      <c r="A35" s="93">
        <f t="shared" si="0"/>
        <v>1.2999999999999972</v>
      </c>
      <c r="B35" s="93" t="s">
        <v>14</v>
      </c>
      <c r="C35" s="93" t="s">
        <v>304</v>
      </c>
      <c r="D35" s="93" t="s">
        <v>305</v>
      </c>
      <c r="E35" s="93">
        <v>88.1</v>
      </c>
      <c r="F35" s="3"/>
      <c r="G35" s="2"/>
      <c r="H35" s="2"/>
      <c r="I35" s="2"/>
      <c r="J35" s="2"/>
      <c r="K35" s="2"/>
    </row>
    <row r="36" spans="1:11" s="5" customFormat="1">
      <c r="A36" s="93">
        <f t="shared" si="0"/>
        <v>0.5</v>
      </c>
      <c r="B36" s="93" t="s">
        <v>306</v>
      </c>
      <c r="C36" s="93" t="s">
        <v>307</v>
      </c>
      <c r="D36" s="93"/>
      <c r="E36" s="93">
        <v>88.6</v>
      </c>
      <c r="F36" s="3"/>
      <c r="G36" s="2"/>
      <c r="H36" s="2"/>
      <c r="I36" s="2"/>
      <c r="J36" s="2"/>
      <c r="K36" s="2"/>
    </row>
    <row r="37" spans="1:11" s="5" customFormat="1">
      <c r="A37" s="93">
        <f t="shared" si="0"/>
        <v>0.40000000000000568</v>
      </c>
      <c r="B37" s="93" t="s">
        <v>12</v>
      </c>
      <c r="C37" s="93" t="s">
        <v>304</v>
      </c>
      <c r="D37" s="93" t="s">
        <v>308</v>
      </c>
      <c r="E37" s="93">
        <v>89</v>
      </c>
      <c r="F37" s="3"/>
      <c r="G37" s="2"/>
      <c r="H37" s="2"/>
      <c r="I37" s="2"/>
      <c r="J37" s="2"/>
      <c r="K37" s="2"/>
    </row>
    <row r="38" spans="1:11" s="5" customFormat="1">
      <c r="A38" s="93">
        <f t="shared" si="0"/>
        <v>4.0999999999999943</v>
      </c>
      <c r="B38" s="93" t="s">
        <v>28</v>
      </c>
      <c r="C38" s="93"/>
      <c r="D38" s="93" t="s">
        <v>309</v>
      </c>
      <c r="E38" s="93">
        <v>93.1</v>
      </c>
      <c r="F38" s="3"/>
      <c r="G38" s="2"/>
      <c r="H38" s="2"/>
      <c r="I38" s="2"/>
      <c r="J38" s="2"/>
      <c r="K38" s="2"/>
    </row>
    <row r="39" spans="1:11" s="5" customFormat="1">
      <c r="A39" s="93">
        <f t="shared" si="0"/>
        <v>9.9000000000000057</v>
      </c>
      <c r="B39" s="93" t="s">
        <v>14</v>
      </c>
      <c r="C39" s="93" t="s">
        <v>310</v>
      </c>
      <c r="D39" s="93"/>
      <c r="E39" s="93">
        <v>103</v>
      </c>
      <c r="F39" s="3"/>
      <c r="G39" s="2"/>
      <c r="H39" s="2"/>
      <c r="I39" s="2"/>
      <c r="J39" s="2"/>
      <c r="K39" s="2"/>
    </row>
    <row r="40" spans="1:11" s="5" customFormat="1">
      <c r="A40" s="41">
        <f t="shared" si="0"/>
        <v>0.5</v>
      </c>
      <c r="B40" s="41" t="s">
        <v>311</v>
      </c>
      <c r="C40" s="41"/>
      <c r="D40" s="41" t="s">
        <v>312</v>
      </c>
      <c r="E40" s="41">
        <v>103.5</v>
      </c>
      <c r="F40" s="3"/>
      <c r="G40" s="2"/>
      <c r="H40" s="2"/>
      <c r="I40" s="2"/>
      <c r="J40" s="2"/>
      <c r="K40" s="2"/>
    </row>
    <row r="41" spans="1:11" s="5" customFormat="1">
      <c r="A41" s="41">
        <f t="shared" si="0"/>
        <v>3</v>
      </c>
      <c r="B41" s="41" t="s">
        <v>12</v>
      </c>
      <c r="C41" s="41" t="s">
        <v>313</v>
      </c>
      <c r="D41" s="41"/>
      <c r="E41" s="41">
        <v>106.5</v>
      </c>
      <c r="F41" s="3"/>
      <c r="G41" s="2"/>
      <c r="H41" s="2"/>
      <c r="I41" s="2"/>
      <c r="J41" s="2"/>
      <c r="K41" s="2"/>
    </row>
    <row r="42" spans="1:11" s="5" customFormat="1">
      <c r="A42" s="41">
        <f t="shared" si="0"/>
        <v>1.7000000000000028</v>
      </c>
      <c r="B42" s="41" t="s">
        <v>37</v>
      </c>
      <c r="C42" s="41" t="s">
        <v>310</v>
      </c>
      <c r="D42" s="41"/>
      <c r="E42" s="41">
        <v>108.2</v>
      </c>
      <c r="F42" s="3"/>
      <c r="G42" s="2"/>
      <c r="H42" s="2"/>
      <c r="I42" s="2"/>
      <c r="J42" s="2"/>
      <c r="K42" s="2"/>
    </row>
    <row r="43" spans="1:11" s="5" customFormat="1" ht="13.5" customHeight="1">
      <c r="A43" s="41">
        <f t="shared" si="0"/>
        <v>5.0999999999999943</v>
      </c>
      <c r="B43" s="41" t="s">
        <v>314</v>
      </c>
      <c r="C43" s="41"/>
      <c r="D43" s="41"/>
      <c r="E43" s="41">
        <v>113.3</v>
      </c>
      <c r="F43" s="3"/>
      <c r="G43" s="2"/>
      <c r="H43" s="2"/>
      <c r="I43" s="2"/>
      <c r="J43" s="2"/>
      <c r="K43" s="2"/>
    </row>
    <row r="44" spans="1:11" ht="13.5" thickBot="1">
      <c r="A44" s="41">
        <f>E44-E43</f>
        <v>0.10000000000000853</v>
      </c>
      <c r="B44" s="41" t="s">
        <v>411</v>
      </c>
      <c r="C44" s="41"/>
      <c r="D44" s="41"/>
      <c r="E44" s="41">
        <v>113.4</v>
      </c>
      <c r="F44" s="3"/>
      <c r="G44" s="2"/>
    </row>
    <row r="45" spans="1:11" customFormat="1" ht="13.5" thickBot="1">
      <c r="A45" s="91"/>
      <c r="B45" s="91"/>
      <c r="C45" s="91"/>
      <c r="D45" s="100" t="s">
        <v>95</v>
      </c>
      <c r="E45" s="91">
        <f>E44+'E Hessle - Malton'!E42</f>
        <v>483.29999999999995</v>
      </c>
    </row>
    <row r="46" spans="1:11">
      <c r="B46" s="101"/>
    </row>
  </sheetData>
  <sheetProtection selectLockedCells="1" selectUnlockedCells="1"/>
  <phoneticPr fontId="10" type="noConversion"/>
  <pageMargins left="0.47477324263038551" right="0.25" top="0.75" bottom="0.75" header="0.3" footer="0.3"/>
  <pageSetup paperSize="9" orientation="portrait" useFirstPageNumber="1" horizontalDpi="300" verticalDpi="300" r:id="rId1"/>
  <headerFooter alignWithMargins="0">
    <oddHeader xml:space="preserve">&amp;C&amp;12London Edinburgh London 2022
&amp;"Arial,Bold"F Malton - Barnard Castle&amp;"Arial,Regular"
</oddHeader>
  </headerFooter>
  <extLst>
    <ext xmlns:mx="http://schemas.microsoft.com/office/mac/excel/2008/main" uri="{64002731-A6B0-56B0-2670-7721B7C09600}">
      <mx:PLV Mode="1" OnePage="0" WScale="10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31D23-A2A2-48F5-966F-E96177742023}">
  <dimension ref="A1:E22"/>
  <sheetViews>
    <sheetView view="pageLayout" zoomScaleNormal="100" workbookViewId="0">
      <selection activeCell="E18" sqref="E18"/>
    </sheetView>
  </sheetViews>
  <sheetFormatPr defaultColWidth="7" defaultRowHeight="13"/>
  <cols>
    <col min="1" max="1" width="7" style="18"/>
    <col min="2" max="2" width="33.08984375" style="13" customWidth="1"/>
    <col min="3" max="3" width="23.1796875" style="18" bestFit="1" customWidth="1"/>
    <col min="4" max="4" width="16.81640625" style="13" customWidth="1"/>
    <col min="5" max="5" width="6.08984375" style="19" customWidth="1"/>
    <col min="6" max="16384" width="7" style="2"/>
  </cols>
  <sheetData>
    <row r="1" spans="1:5" ht="13.5" thickBot="1">
      <c r="A1" s="90"/>
      <c r="B1" s="91" t="s">
        <v>0</v>
      </c>
      <c r="C1" s="91" t="s">
        <v>1</v>
      </c>
      <c r="D1" s="91" t="s">
        <v>2</v>
      </c>
      <c r="E1" s="92" t="s">
        <v>3</v>
      </c>
    </row>
    <row r="2" spans="1:5">
      <c r="A2" s="104"/>
      <c r="B2" s="105" t="s">
        <v>315</v>
      </c>
      <c r="C2" s="105"/>
      <c r="D2" s="105"/>
      <c r="E2" s="105"/>
    </row>
    <row r="3" spans="1:5">
      <c r="A3" s="105">
        <v>0</v>
      </c>
      <c r="B3" s="105" t="s">
        <v>37</v>
      </c>
      <c r="C3" s="105"/>
      <c r="D3" s="105" t="s">
        <v>316</v>
      </c>
      <c r="E3" s="105">
        <v>0.1</v>
      </c>
    </row>
    <row r="4" spans="1:5">
      <c r="A4" s="105">
        <f>E4-E3</f>
        <v>0.70000000000000007</v>
      </c>
      <c r="B4" s="105" t="s">
        <v>6</v>
      </c>
      <c r="C4" s="105" t="s">
        <v>287</v>
      </c>
      <c r="D4" s="105" t="s">
        <v>312</v>
      </c>
      <c r="E4" s="105">
        <v>0.8</v>
      </c>
    </row>
    <row r="5" spans="1:5">
      <c r="A5" s="105">
        <f>E5-E4</f>
        <v>1</v>
      </c>
      <c r="B5" s="105" t="s">
        <v>12</v>
      </c>
      <c r="C5" s="105" t="s">
        <v>317</v>
      </c>
      <c r="D5" s="105" t="s">
        <v>318</v>
      </c>
      <c r="E5" s="105">
        <v>1.8</v>
      </c>
    </row>
    <row r="6" spans="1:5">
      <c r="A6" s="93">
        <f>E6-E5</f>
        <v>8.7999999999999989</v>
      </c>
      <c r="B6" s="93" t="s">
        <v>319</v>
      </c>
      <c r="C6" s="93" t="s">
        <v>317</v>
      </c>
      <c r="D6" s="93" t="s">
        <v>320</v>
      </c>
      <c r="E6" s="93">
        <v>10.6</v>
      </c>
    </row>
    <row r="7" spans="1:5">
      <c r="A7" s="106">
        <f>E7-E6</f>
        <v>6.7999999999999989</v>
      </c>
      <c r="B7" s="106" t="s">
        <v>321</v>
      </c>
      <c r="C7" s="106" t="s">
        <v>322</v>
      </c>
      <c r="D7" s="106" t="s">
        <v>323</v>
      </c>
      <c r="E7" s="106">
        <v>17.399999999999999</v>
      </c>
    </row>
    <row r="8" spans="1:5">
      <c r="A8" s="106">
        <f t="shared" ref="A8:A11" si="0">E8-E7</f>
        <v>12.200000000000003</v>
      </c>
      <c r="B8" s="106" t="s">
        <v>37</v>
      </c>
      <c r="C8" s="106" t="s">
        <v>491</v>
      </c>
      <c r="D8" s="106"/>
      <c r="E8" s="106">
        <v>29.6</v>
      </c>
    </row>
    <row r="9" spans="1:5">
      <c r="A9" s="106">
        <f t="shared" si="0"/>
        <v>7.7999999999999972</v>
      </c>
      <c r="B9" s="93" t="s">
        <v>34</v>
      </c>
      <c r="C9" s="93" t="s">
        <v>322</v>
      </c>
      <c r="D9" s="93" t="s">
        <v>327</v>
      </c>
      <c r="E9" s="93">
        <v>37.4</v>
      </c>
    </row>
    <row r="10" spans="1:5">
      <c r="A10" s="106">
        <f t="shared" si="0"/>
        <v>20.5</v>
      </c>
      <c r="B10" s="93" t="s">
        <v>28</v>
      </c>
      <c r="C10" s="93"/>
      <c r="D10" s="93" t="s">
        <v>327</v>
      </c>
      <c r="E10" s="93">
        <v>57.9</v>
      </c>
    </row>
    <row r="11" spans="1:5" s="5" customFormat="1">
      <c r="A11" s="106">
        <f t="shared" si="0"/>
        <v>0.39999999999999858</v>
      </c>
      <c r="B11" s="93" t="s">
        <v>14</v>
      </c>
      <c r="C11" s="93" t="s">
        <v>324</v>
      </c>
      <c r="D11" s="93" t="s">
        <v>325</v>
      </c>
      <c r="E11" s="93">
        <v>58.3</v>
      </c>
    </row>
    <row r="12" spans="1:5" s="5" customFormat="1">
      <c r="A12" s="105">
        <f t="shared" ref="A12:A17" si="1">E12-E11</f>
        <v>0.40000000000000568</v>
      </c>
      <c r="B12" s="105" t="s">
        <v>37</v>
      </c>
      <c r="C12" s="105" t="s">
        <v>326</v>
      </c>
      <c r="D12" s="105" t="s">
        <v>327</v>
      </c>
      <c r="E12" s="105">
        <v>58.7</v>
      </c>
    </row>
    <row r="13" spans="1:5">
      <c r="A13" s="105">
        <f t="shared" si="1"/>
        <v>28.299999999999997</v>
      </c>
      <c r="B13" s="105" t="s">
        <v>28</v>
      </c>
      <c r="C13" s="105" t="s">
        <v>328</v>
      </c>
      <c r="D13" s="105" t="s">
        <v>329</v>
      </c>
      <c r="E13" s="105">
        <v>87</v>
      </c>
    </row>
    <row r="14" spans="1:5">
      <c r="A14" s="104">
        <f t="shared" si="1"/>
        <v>0</v>
      </c>
      <c r="B14" s="104" t="s">
        <v>12</v>
      </c>
      <c r="C14" s="104" t="s">
        <v>330</v>
      </c>
      <c r="D14" s="104" t="s">
        <v>38</v>
      </c>
      <c r="E14" s="104">
        <v>87</v>
      </c>
    </row>
    <row r="15" spans="1:5">
      <c r="A15" s="104">
        <f>E15-E14</f>
        <v>1.0999999999999943</v>
      </c>
      <c r="B15" s="104" t="s">
        <v>34</v>
      </c>
      <c r="C15" s="104" t="s">
        <v>331</v>
      </c>
      <c r="D15" s="104"/>
      <c r="E15" s="104">
        <v>88.1</v>
      </c>
    </row>
    <row r="16" spans="1:5">
      <c r="A16" s="104">
        <f t="shared" si="1"/>
        <v>0.70000000000000284</v>
      </c>
      <c r="B16" s="104" t="s">
        <v>37</v>
      </c>
      <c r="C16" s="104" t="s">
        <v>333</v>
      </c>
      <c r="D16" s="104" t="s">
        <v>332</v>
      </c>
      <c r="E16" s="104">
        <v>88.8</v>
      </c>
    </row>
    <row r="17" spans="1:5" ht="14.25" customHeight="1">
      <c r="A17" s="104">
        <f t="shared" si="1"/>
        <v>0.5</v>
      </c>
      <c r="B17" s="104" t="s">
        <v>334</v>
      </c>
      <c r="C17" s="104"/>
      <c r="D17" s="104"/>
      <c r="E17" s="104">
        <v>89.3</v>
      </c>
    </row>
    <row r="18" spans="1:5" ht="12.75" customHeight="1" thickBot="1">
      <c r="A18" s="105"/>
      <c r="B18" s="149" t="s">
        <v>335</v>
      </c>
      <c r="C18" s="150"/>
      <c r="D18" s="41"/>
      <c r="E18" s="41"/>
    </row>
    <row r="19" spans="1:5" s="5" customFormat="1" ht="13.5" thickBot="1">
      <c r="A19" s="91"/>
      <c r="B19" s="91"/>
      <c r="C19" s="91"/>
      <c r="D19" s="100" t="s">
        <v>95</v>
      </c>
      <c r="E19" s="91">
        <f>'F Malton - Barnard Castle'!E45+'G Barnard Castle - Brampton'!E17</f>
        <v>572.59999999999991</v>
      </c>
    </row>
    <row r="20" spans="1:5" customFormat="1" ht="12.5">
      <c r="A20" s="86"/>
    </row>
    <row r="21" spans="1:5" s="8" customFormat="1">
      <c r="A21" s="51"/>
      <c r="B21" s="7"/>
    </row>
    <row r="22" spans="1:5" s="8" customFormat="1">
      <c r="A22" s="51"/>
      <c r="B22" s="7"/>
    </row>
  </sheetData>
  <mergeCells count="1">
    <mergeCell ref="B18:C18"/>
  </mergeCells>
  <pageMargins left="0.7" right="0.7" top="0.75" bottom="0.75" header="0.3" footer="0.3"/>
  <pageSetup paperSize="9" orientation="portrait" horizontalDpi="300" verticalDpi="300" r:id="rId1"/>
  <headerFooter>
    <oddHeader>&amp;CLondon Edinburgh London 2022
&amp;"Arial,Bold"G Barnard Castle - Brampton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E27"/>
  <sheetViews>
    <sheetView view="pageLayout" zoomScale="90" zoomScaleNormal="120" zoomScalePageLayoutView="90" workbookViewId="0">
      <selection activeCell="D13" sqref="D13"/>
    </sheetView>
  </sheetViews>
  <sheetFormatPr defaultColWidth="11.453125" defaultRowHeight="13"/>
  <cols>
    <col min="1" max="1" width="4.81640625" style="29" customWidth="1"/>
    <col min="2" max="2" width="32.1796875" style="28" customWidth="1"/>
    <col min="3" max="3" width="26.26953125" style="29" customWidth="1"/>
    <col min="4" max="4" width="20.453125" style="28" bestFit="1" customWidth="1"/>
    <col min="5" max="5" width="9.453125" style="30" customWidth="1"/>
    <col min="6" max="6" width="11.1796875" style="32" customWidth="1"/>
    <col min="7" max="16384" width="11.453125" style="32"/>
  </cols>
  <sheetData>
    <row r="1" spans="1:5" ht="13.5" thickBot="1">
      <c r="A1" s="21"/>
      <c r="B1" s="22" t="s">
        <v>0</v>
      </c>
      <c r="C1" s="22" t="s">
        <v>1</v>
      </c>
      <c r="D1" s="22" t="s">
        <v>2</v>
      </c>
      <c r="E1" s="23" t="s">
        <v>3</v>
      </c>
    </row>
    <row r="2" spans="1:5">
      <c r="A2" s="33"/>
      <c r="B2" s="151" t="s">
        <v>336</v>
      </c>
      <c r="C2" s="152"/>
      <c r="D2" s="44"/>
      <c r="E2" s="35"/>
    </row>
    <row r="3" spans="1:5">
      <c r="A3" s="33">
        <f>E3</f>
        <v>0.1</v>
      </c>
      <c r="B3" s="34" t="s">
        <v>12</v>
      </c>
      <c r="C3" s="34"/>
      <c r="D3" s="34" t="s">
        <v>332</v>
      </c>
      <c r="E3" s="35">
        <v>0.1</v>
      </c>
    </row>
    <row r="4" spans="1:5">
      <c r="A4" s="20"/>
      <c r="B4" s="20" t="s">
        <v>337</v>
      </c>
      <c r="C4" s="20"/>
      <c r="D4" s="20"/>
      <c r="E4" s="24"/>
    </row>
    <row r="5" spans="1:5">
      <c r="A5" s="20">
        <v>17</v>
      </c>
      <c r="B5" s="20" t="s">
        <v>338</v>
      </c>
      <c r="C5" s="20" t="s">
        <v>339</v>
      </c>
      <c r="D5" s="20" t="s">
        <v>340</v>
      </c>
      <c r="E5" s="24">
        <v>17.100000000000001</v>
      </c>
    </row>
    <row r="6" spans="1:5">
      <c r="A6" s="20">
        <f>E6-E5</f>
        <v>0.89999999999999858</v>
      </c>
      <c r="B6" s="20" t="s">
        <v>12</v>
      </c>
      <c r="C6" s="20" t="s">
        <v>341</v>
      </c>
      <c r="D6" s="20" t="s">
        <v>332</v>
      </c>
      <c r="E6" s="24">
        <v>18</v>
      </c>
    </row>
    <row r="7" spans="1:5" ht="12.75" customHeight="1">
      <c r="A7" s="20">
        <f>E7-E6</f>
        <v>3</v>
      </c>
      <c r="B7" s="20" t="s">
        <v>37</v>
      </c>
      <c r="C7" s="20" t="s">
        <v>342</v>
      </c>
      <c r="D7" s="20"/>
      <c r="E7" s="24">
        <v>21</v>
      </c>
    </row>
    <row r="8" spans="1:5">
      <c r="A8" s="20">
        <f>E8-E7</f>
        <v>1.8000000000000007</v>
      </c>
      <c r="B8" s="20" t="s">
        <v>343</v>
      </c>
      <c r="C8" s="20" t="s">
        <v>344</v>
      </c>
      <c r="D8" s="20"/>
      <c r="E8" s="24">
        <v>22.8</v>
      </c>
    </row>
    <row r="9" spans="1:5">
      <c r="A9" s="20">
        <f>E9-E8</f>
        <v>0.69999999999999929</v>
      </c>
      <c r="B9" s="20" t="s">
        <v>345</v>
      </c>
      <c r="C9" s="20" t="s">
        <v>346</v>
      </c>
      <c r="D9" s="20"/>
      <c r="E9" s="24">
        <v>23.5</v>
      </c>
    </row>
    <row r="10" spans="1:5">
      <c r="A10" s="20">
        <f>E10-E9</f>
        <v>0.19999999999999929</v>
      </c>
      <c r="B10" s="20" t="s">
        <v>347</v>
      </c>
      <c r="C10" s="20" t="s">
        <v>348</v>
      </c>
      <c r="D10" s="20" t="s">
        <v>349</v>
      </c>
      <c r="E10" s="24">
        <v>23.7</v>
      </c>
    </row>
    <row r="11" spans="1:5">
      <c r="A11" s="20">
        <f t="shared" ref="A11:A19" si="0">E11-E10</f>
        <v>4.8000000000000007</v>
      </c>
      <c r="B11" s="20" t="s">
        <v>350</v>
      </c>
      <c r="C11" s="20" t="s">
        <v>348</v>
      </c>
      <c r="D11" s="20" t="s">
        <v>349</v>
      </c>
      <c r="E11" s="24">
        <v>28.5</v>
      </c>
    </row>
    <row r="12" spans="1:5">
      <c r="A12" s="20">
        <f t="shared" si="0"/>
        <v>10.700000000000003</v>
      </c>
      <c r="B12" s="20" t="s">
        <v>351</v>
      </c>
      <c r="C12" s="20" t="s">
        <v>352</v>
      </c>
      <c r="D12" s="20" t="s">
        <v>349</v>
      </c>
      <c r="E12" s="24">
        <v>39.200000000000003</v>
      </c>
    </row>
    <row r="13" spans="1:5" ht="15" customHeight="1">
      <c r="A13" s="20">
        <f t="shared" si="0"/>
        <v>7.1999999999999957</v>
      </c>
      <c r="B13" s="20" t="s">
        <v>28</v>
      </c>
      <c r="C13" s="25" t="s">
        <v>353</v>
      </c>
      <c r="D13" s="20" t="s">
        <v>354</v>
      </c>
      <c r="E13" s="24">
        <v>46.4</v>
      </c>
    </row>
    <row r="14" spans="1:5">
      <c r="A14" s="25">
        <f t="shared" si="0"/>
        <v>0.39999999999999858</v>
      </c>
      <c r="B14" s="25" t="s">
        <v>343</v>
      </c>
      <c r="C14" s="25" t="s">
        <v>353</v>
      </c>
      <c r="D14" s="25" t="s">
        <v>354</v>
      </c>
      <c r="E14" s="37">
        <v>46.8</v>
      </c>
    </row>
    <row r="15" spans="1:5">
      <c r="A15" s="25">
        <f t="shared" si="0"/>
        <v>2.9000000000000057</v>
      </c>
      <c r="B15" s="25" t="s">
        <v>343</v>
      </c>
      <c r="C15" s="25" t="s">
        <v>356</v>
      </c>
      <c r="D15" s="25" t="s">
        <v>349</v>
      </c>
      <c r="E15" s="37">
        <v>49.7</v>
      </c>
    </row>
    <row r="16" spans="1:5">
      <c r="A16" s="20">
        <f t="shared" si="0"/>
        <v>6.8999999999999986</v>
      </c>
      <c r="B16" s="25" t="s">
        <v>103</v>
      </c>
      <c r="C16" s="25" t="s">
        <v>357</v>
      </c>
      <c r="D16" s="25" t="s">
        <v>349</v>
      </c>
      <c r="E16" s="37">
        <v>56.6</v>
      </c>
    </row>
    <row r="17" spans="1:5">
      <c r="A17" s="25">
        <f t="shared" si="0"/>
        <v>1.1000000000000014</v>
      </c>
      <c r="B17" s="25" t="s">
        <v>171</v>
      </c>
      <c r="C17" s="25" t="s">
        <v>358</v>
      </c>
      <c r="D17" s="25"/>
      <c r="E17" s="37">
        <v>57.7</v>
      </c>
    </row>
    <row r="18" spans="1:5">
      <c r="A18" s="31">
        <f t="shared" si="0"/>
        <v>16.299999999999997</v>
      </c>
      <c r="B18" s="27" t="s">
        <v>94</v>
      </c>
      <c r="C18" s="27" t="s">
        <v>359</v>
      </c>
      <c r="D18" s="27"/>
      <c r="E18" s="26">
        <v>74</v>
      </c>
    </row>
    <row r="19" spans="1:5">
      <c r="A19" s="31">
        <f t="shared" si="0"/>
        <v>0.20000000000000284</v>
      </c>
      <c r="B19" s="27" t="s">
        <v>98</v>
      </c>
      <c r="C19" s="27"/>
      <c r="D19" s="27" t="s">
        <v>360</v>
      </c>
      <c r="E19" s="26">
        <v>74.2</v>
      </c>
    </row>
    <row r="20" spans="1:5">
      <c r="A20" s="31">
        <f>E20-E19</f>
        <v>0.20000000000000284</v>
      </c>
      <c r="B20" s="131" t="s">
        <v>361</v>
      </c>
      <c r="C20" s="132"/>
      <c r="D20" s="31"/>
      <c r="E20" s="36">
        <v>74.400000000000006</v>
      </c>
    </row>
    <row r="21" spans="1:5">
      <c r="A21" s="22"/>
      <c r="B21" s="22"/>
      <c r="C21" s="22"/>
      <c r="D21" s="22" t="s">
        <v>95</v>
      </c>
      <c r="E21" s="22">
        <f>E20+'G Barnard Castle - Brampton'!E19</f>
        <v>646.99999999999989</v>
      </c>
    </row>
    <row r="22" spans="1:5">
      <c r="A22" s="48"/>
      <c r="B22" s="48"/>
      <c r="C22" s="48"/>
      <c r="D22" s="48"/>
      <c r="E22" s="48"/>
    </row>
    <row r="23" spans="1:5">
      <c r="A23" s="32"/>
      <c r="B23" s="32"/>
      <c r="C23" s="32"/>
      <c r="D23" s="32"/>
      <c r="E23" s="32"/>
    </row>
    <row r="24" spans="1:5">
      <c r="A24" s="32"/>
      <c r="B24" s="32"/>
      <c r="C24" s="32"/>
      <c r="D24" s="32"/>
      <c r="E24" s="32"/>
    </row>
    <row r="25" spans="1:5">
      <c r="A25" s="32"/>
      <c r="B25" s="32"/>
      <c r="C25" s="32"/>
      <c r="D25" s="32"/>
      <c r="E25" s="32"/>
    </row>
    <row r="26" spans="1:5">
      <c r="A26" s="32"/>
      <c r="B26" s="32"/>
      <c r="C26" s="32"/>
      <c r="D26" s="32"/>
      <c r="E26" s="32"/>
    </row>
    <row r="27" spans="1:5">
      <c r="A27" s="32"/>
      <c r="B27" s="32"/>
      <c r="C27" s="32"/>
      <c r="D27" s="32"/>
      <c r="E27" s="32"/>
    </row>
  </sheetData>
  <sheetProtection selectLockedCells="1" selectUnlockedCells="1"/>
  <mergeCells count="2">
    <mergeCell ref="B20:C20"/>
    <mergeCell ref="B2:C2"/>
  </mergeCells>
  <phoneticPr fontId="10" type="noConversion"/>
  <pageMargins left="0.23622047244094491" right="0.23622047244094491" top="0.8179012345679012" bottom="0.74803149606299213" header="0.31496062992125984" footer="0.31496062992125984"/>
  <pageSetup paperSize="9" orientation="portrait" useFirstPageNumber="1" horizontalDpi="300" verticalDpi="300" r:id="rId1"/>
  <headerFooter alignWithMargins="0">
    <oddHeader>&amp;C&amp;12London Edinburgh London 2022
&amp;"Arial,Bold"H Brampton - Moffat</oddHeader>
  </headerFooter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8</vt:i4>
      </vt:variant>
    </vt:vector>
  </HeadingPairs>
  <TitlesOfParts>
    <vt:vector size="18" baseType="lpstr">
      <vt:lpstr>A Debden - St Ives</vt:lpstr>
      <vt:lpstr>AA Guildhall - St Ives</vt:lpstr>
      <vt:lpstr>B St Ives - Boston</vt:lpstr>
      <vt:lpstr>C Boston - Louth</vt:lpstr>
      <vt:lpstr>D Louth - Hessle</vt:lpstr>
      <vt:lpstr>E Hessle - Malton</vt:lpstr>
      <vt:lpstr>F Malton - Barnard Castle</vt:lpstr>
      <vt:lpstr>G Barnard Castle - Brampton</vt:lpstr>
      <vt:lpstr>H Brampton - Moffat</vt:lpstr>
      <vt:lpstr>I Moffat - Dunfermline</vt:lpstr>
      <vt:lpstr>'A Debden - St Ives'!Print_Area</vt:lpstr>
      <vt:lpstr>'AA Guildhall - St Ives'!Print_Area</vt:lpstr>
      <vt:lpstr>'B St Ives - Boston'!Print_Area</vt:lpstr>
      <vt:lpstr>'C Boston - Louth'!Print_Area</vt:lpstr>
      <vt:lpstr>'D Louth - Hessle'!Print_Area</vt:lpstr>
      <vt:lpstr>'E Hessle - Malton'!Print_Area</vt:lpstr>
      <vt:lpstr>'F Malton - Barnard Castle'!Print_Area</vt:lpstr>
      <vt:lpstr>'H Brampton - Moffat'!Print_Area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&amp; Linda</dc:creator>
  <cp:keywords/>
  <dc:description/>
  <cp:lastModifiedBy>Danial Webb</cp:lastModifiedBy>
  <cp:revision/>
  <cp:lastPrinted>2022-05-11T13:07:48Z</cp:lastPrinted>
  <dcterms:created xsi:type="dcterms:W3CDTF">2012-05-14T16:50:26Z</dcterms:created>
  <dcterms:modified xsi:type="dcterms:W3CDTF">2022-07-29T17:20:23Z</dcterms:modified>
  <cp:category/>
  <cp:contentStatus/>
</cp:coreProperties>
</file>