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nial Webb\Dropbox\LEL\2021\LEL2021 route\Routesheet\"/>
    </mc:Choice>
  </mc:AlternateContent>
  <xr:revisionPtr revIDLastSave="0" documentId="13_ncr:1_{3D44DA1B-BB9D-43CB-8532-C03981EC6083}" xr6:coauthVersionLast="47" xr6:coauthVersionMax="47" xr10:uidLastSave="{00000000-0000-0000-0000-000000000000}"/>
  <bookViews>
    <workbookView xWindow="-110" yWindow="-110" windowWidth="22780" windowHeight="14660" tabRatio="923" xr2:uid="{00000000-000D-0000-FFFF-FFFF00000000}"/>
  </bookViews>
  <sheets>
    <sheet name="J Dunfermline - Innerleithen" sheetId="1" r:id="rId1"/>
    <sheet name="K-L Innerleithen - Brampton" sheetId="12" r:id="rId2"/>
    <sheet name="M Brampton - Barnard Castle" sheetId="14" r:id="rId3"/>
    <sheet name="N Barnard Castle - Malton" sheetId="2" r:id="rId4"/>
    <sheet name="O Malton - Hessle" sheetId="4" r:id="rId5"/>
    <sheet name="P Hessle - Louth" sheetId="5" r:id="rId6"/>
    <sheet name="Q Louth -Boston" sheetId="6" r:id="rId7"/>
    <sheet name="R Boston - St Ives" sheetId="7" r:id="rId8"/>
    <sheet name="S St Ives - Great Easton" sheetId="8" r:id="rId9"/>
    <sheet name="T Great Easton -Debden" sheetId="10" r:id="rId10"/>
  </sheets>
  <definedNames>
    <definedName name="_xlnm.Print_Area" localSheetId="0">'J Dunfermline - Innerleithen'!$A$1:$E$63</definedName>
    <definedName name="_xlnm.Print_Area" localSheetId="3">'N Barnard Castle - Malton'!$A$1:$E$49</definedName>
    <definedName name="_xlnm.Print_Area" localSheetId="4">'O Malton - Hessle'!$A$1:$E$43</definedName>
    <definedName name="_xlnm.Print_Area" localSheetId="5">'P Hessle - Louth'!$A$1:$E$32</definedName>
    <definedName name="_xlnm.Print_Area" localSheetId="6">'Q Louth -Boston'!$A$1:$E$25</definedName>
    <definedName name="_xlnm.Print_Area" localSheetId="7">'R Boston - St Ives'!$A$1:$E$48</definedName>
    <definedName name="_xlnm.Print_Area" localSheetId="8">'S St Ives - Great Easton'!$A$1:$E$44</definedName>
  </definedNames>
  <calcPr calcId="191028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3" i="1" l="1"/>
  <c r="A18" i="5" l="1"/>
  <c r="A19" i="5"/>
  <c r="A20" i="5"/>
  <c r="A12" i="14"/>
  <c r="A13" i="14"/>
  <c r="A14" i="14"/>
  <c r="A10" i="14"/>
  <c r="A11" i="14"/>
  <c r="A36" i="1" l="1"/>
  <c r="A37" i="1"/>
  <c r="A17" i="1" l="1"/>
  <c r="A18" i="1"/>
  <c r="A19" i="1"/>
  <c r="A31" i="10"/>
  <c r="A30" i="10"/>
  <c r="A29" i="10"/>
  <c r="A36" i="4" l="1"/>
  <c r="A34" i="4"/>
  <c r="A35" i="4"/>
  <c r="A33" i="4"/>
  <c r="A46" i="7"/>
  <c r="A28" i="7"/>
  <c r="A26" i="7"/>
  <c r="A24" i="7"/>
  <c r="A23" i="6"/>
  <c r="A24" i="6"/>
  <c r="A7" i="8"/>
  <c r="A23" i="7"/>
  <c r="A22" i="6"/>
  <c r="A18" i="6"/>
  <c r="A30" i="7"/>
  <c r="A25" i="7"/>
  <c r="A22" i="7"/>
  <c r="A32" i="7"/>
  <c r="A19" i="7"/>
  <c r="A20" i="7"/>
  <c r="A21" i="7"/>
  <c r="A3" i="7"/>
  <c r="A4" i="7"/>
  <c r="A5" i="7"/>
  <c r="A6" i="7"/>
  <c r="A7" i="7"/>
  <c r="A8" i="7"/>
  <c r="A9" i="7"/>
  <c r="A12" i="7"/>
  <c r="A13" i="7"/>
  <c r="A14" i="7"/>
  <c r="A47" i="7" l="1"/>
  <c r="A27" i="7"/>
  <c r="A29" i="7"/>
  <c r="A31" i="7"/>
  <c r="A19" i="6"/>
  <c r="A20" i="6"/>
  <c r="A21" i="6"/>
  <c r="A16" i="6"/>
  <c r="A17" i="6"/>
  <c r="A13" i="6"/>
  <c r="A14" i="6"/>
  <c r="A9" i="5"/>
  <c r="A8" i="5"/>
  <c r="A27" i="12"/>
  <c r="A25" i="12"/>
  <c r="A23" i="12"/>
  <c r="A22" i="12"/>
  <c r="A21" i="12"/>
  <c r="A20" i="12"/>
  <c r="A19" i="12"/>
  <c r="A18" i="12"/>
  <c r="A17" i="12"/>
  <c r="A48" i="1"/>
  <c r="A49" i="1"/>
  <c r="A11" i="8"/>
  <c r="A6" i="8"/>
  <c r="A30" i="4"/>
  <c r="A29" i="4"/>
  <c r="A59" i="1"/>
  <c r="E11" i="12"/>
  <c r="E28" i="12" s="1"/>
  <c r="E18" i="14" s="1"/>
  <c r="E49" i="2" s="1"/>
  <c r="E43" i="4" s="1"/>
  <c r="E32" i="5" s="1"/>
  <c r="E25" i="6" s="1"/>
  <c r="E48" i="7" s="1"/>
  <c r="E44" i="8" s="1"/>
  <c r="E32" i="10" s="1"/>
  <c r="A26" i="1"/>
  <c r="A13" i="1"/>
  <c r="A12" i="1"/>
  <c r="A11" i="1"/>
  <c r="A18" i="10"/>
  <c r="A19" i="10"/>
  <c r="A20" i="10"/>
  <c r="A21" i="10"/>
  <c r="A22" i="10"/>
  <c r="A23" i="10"/>
  <c r="A24" i="10"/>
  <c r="A25" i="10"/>
  <c r="A26" i="10"/>
  <c r="A27" i="10"/>
  <c r="A28" i="10"/>
  <c r="A11" i="10"/>
  <c r="A12" i="10"/>
  <c r="A13" i="10"/>
  <c r="A14" i="10"/>
  <c r="A15" i="10"/>
  <c r="A16" i="10"/>
  <c r="A17" i="10"/>
  <c r="A31" i="8"/>
  <c r="A32" i="8"/>
  <c r="A33" i="8"/>
  <c r="A34" i="8"/>
  <c r="A35" i="8"/>
  <c r="A36" i="8"/>
  <c r="A37" i="8"/>
  <c r="A38" i="8"/>
  <c r="A39" i="8"/>
  <c r="A40" i="8"/>
  <c r="A41" i="8"/>
  <c r="A42" i="8"/>
  <c r="A43" i="8"/>
  <c r="A22" i="8"/>
  <c r="A33" i="7"/>
  <c r="A34" i="7"/>
  <c r="A35" i="7"/>
  <c r="A36" i="7"/>
  <c r="A37" i="7"/>
  <c r="A38" i="7"/>
  <c r="A39" i="7"/>
  <c r="A31" i="5"/>
  <c r="A10" i="5"/>
  <c r="A11" i="5"/>
  <c r="A12" i="5"/>
  <c r="A13" i="5"/>
  <c r="A14" i="5"/>
  <c r="A15" i="5"/>
  <c r="A16" i="5"/>
  <c r="A17" i="5"/>
  <c r="A21" i="5"/>
  <c r="A22" i="5"/>
  <c r="A23" i="5"/>
  <c r="A24" i="5"/>
  <c r="A25" i="5"/>
  <c r="A26" i="5"/>
  <c r="A27" i="5"/>
  <c r="A28" i="5"/>
  <c r="A29" i="5"/>
  <c r="A30" i="5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31" i="4"/>
  <c r="A32" i="4"/>
  <c r="A37" i="4"/>
  <c r="A38" i="4"/>
  <c r="A39" i="4"/>
  <c r="A40" i="4"/>
  <c r="A41" i="4"/>
  <c r="A42" i="4"/>
  <c r="A4" i="4"/>
  <c r="A44" i="2"/>
  <c r="A45" i="2"/>
  <c r="A46" i="2"/>
  <c r="A47" i="2"/>
  <c r="A48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21" i="2"/>
  <c r="A22" i="2"/>
  <c r="A23" i="2"/>
  <c r="A24" i="2"/>
  <c r="A25" i="2"/>
  <c r="A26" i="2"/>
  <c r="A27" i="2"/>
  <c r="A28" i="2"/>
  <c r="A29" i="2"/>
  <c r="A30" i="2"/>
  <c r="A17" i="2"/>
  <c r="A18" i="2"/>
  <c r="A19" i="2"/>
  <c r="A20" i="2"/>
  <c r="A10" i="2"/>
  <c r="A11" i="2"/>
  <c r="A12" i="2"/>
  <c r="A13" i="2"/>
  <c r="A14" i="2"/>
  <c r="A15" i="2"/>
  <c r="A16" i="2"/>
  <c r="A5" i="2"/>
  <c r="A6" i="2"/>
  <c r="A7" i="2"/>
  <c r="A8" i="2"/>
  <c r="A9" i="2"/>
  <c r="A16" i="14"/>
  <c r="A17" i="14"/>
  <c r="A15" i="14"/>
  <c r="A6" i="14"/>
  <c r="A7" i="14"/>
  <c r="A8" i="14"/>
  <c r="A9" i="14"/>
  <c r="A5" i="14"/>
  <c r="A4" i="14"/>
  <c r="A9" i="12"/>
  <c r="A10" i="12"/>
  <c r="A5" i="12"/>
  <c r="A6" i="12"/>
  <c r="A7" i="12"/>
  <c r="A8" i="12"/>
  <c r="A4" i="12"/>
  <c r="A60" i="1"/>
  <c r="A61" i="1"/>
  <c r="A62" i="1"/>
  <c r="A54" i="1"/>
  <c r="A55" i="1"/>
  <c r="A56" i="1"/>
  <c r="A57" i="1"/>
  <c r="A58" i="1"/>
  <c r="A52" i="1"/>
  <c r="A53" i="1"/>
  <c r="A50" i="1"/>
  <c r="A51" i="1"/>
  <c r="A43" i="1"/>
  <c r="A44" i="1"/>
  <c r="A45" i="1"/>
  <c r="A46" i="1"/>
  <c r="A29" i="1"/>
  <c r="A30" i="1"/>
  <c r="A31" i="1"/>
  <c r="A32" i="1"/>
  <c r="A33" i="1"/>
  <c r="A34" i="1"/>
  <c r="A35" i="1"/>
  <c r="A38" i="1"/>
  <c r="A39" i="1"/>
  <c r="A40" i="1"/>
  <c r="A41" i="1"/>
  <c r="A42" i="1"/>
  <c r="A28" i="1"/>
  <c r="A27" i="1"/>
  <c r="A24" i="1"/>
  <c r="A25" i="1"/>
  <c r="A20" i="1"/>
  <c r="A21" i="1"/>
  <c r="A22" i="1"/>
  <c r="A23" i="1"/>
  <c r="A14" i="1"/>
  <c r="A15" i="1"/>
  <c r="A16" i="1"/>
  <c r="A5" i="1"/>
  <c r="A6" i="1"/>
  <c r="A7" i="1"/>
  <c r="A8" i="1"/>
  <c r="A9" i="1"/>
  <c r="A10" i="1"/>
  <c r="A4" i="1"/>
  <c r="A10" i="10"/>
  <c r="A9" i="10"/>
  <c r="A8" i="10"/>
  <c r="A7" i="10"/>
  <c r="A6" i="10"/>
  <c r="A5" i="10"/>
  <c r="A4" i="10"/>
  <c r="A3" i="2"/>
  <c r="A4" i="2"/>
  <c r="A19" i="8"/>
  <c r="A3" i="1"/>
  <c r="A15" i="6"/>
  <c r="A29" i="8"/>
  <c r="A27" i="8"/>
  <c r="A28" i="8"/>
  <c r="A26" i="8"/>
  <c r="A12" i="8"/>
  <c r="A13" i="8"/>
  <c r="A14" i="8"/>
  <c r="A25" i="8"/>
  <c r="A4" i="6"/>
  <c r="A5" i="6"/>
  <c r="A6" i="6"/>
  <c r="A7" i="6"/>
  <c r="A8" i="6"/>
  <c r="A9" i="6"/>
  <c r="A10" i="6"/>
  <c r="A11" i="6"/>
  <c r="A12" i="6"/>
  <c r="A41" i="7"/>
  <c r="A42" i="7"/>
  <c r="A43" i="7"/>
  <c r="A44" i="7"/>
  <c r="A45" i="7"/>
  <c r="A3" i="8"/>
  <c r="A4" i="8"/>
  <c r="A5" i="8"/>
  <c r="A10" i="8"/>
  <c r="A15" i="8"/>
  <c r="A16" i="8"/>
  <c r="A17" i="8"/>
  <c r="A20" i="8"/>
  <c r="A21" i="8"/>
  <c r="A23" i="8"/>
  <c r="A24" i="8"/>
</calcChain>
</file>

<file path=xl/sharedStrings.xml><?xml version="1.0" encoding="utf-8"?>
<sst xmlns="http://schemas.openxmlformats.org/spreadsheetml/2006/main" count="786" uniqueCount="459">
  <si>
    <t>Place, Instruction</t>
  </si>
  <si>
    <t>Signed</t>
  </si>
  <si>
    <t>Road Name</t>
  </si>
  <si>
    <t>LEG</t>
  </si>
  <si>
    <t>DUNFERMLINE CONTROL @  Dunfermline High School</t>
  </si>
  <si>
    <t>L</t>
  </si>
  <si>
    <t>Grange Road</t>
  </si>
  <si>
    <t>R @ T</t>
  </si>
  <si>
    <t>-</t>
  </si>
  <si>
    <t>Brankholm Brae</t>
  </si>
  <si>
    <t>1st exit @ O</t>
  </si>
  <si>
    <t>(EDINBURGH, Kirkcaldy)</t>
  </si>
  <si>
    <t>A985</t>
  </si>
  <si>
    <t>2nd exit @ O</t>
  </si>
  <si>
    <t>4th exit @ O</t>
  </si>
  <si>
    <t>(North Queensferry)</t>
  </si>
  <si>
    <t>Castlandhill Road</t>
  </si>
  <si>
    <t>(Inverkeithing)</t>
  </si>
  <si>
    <t>R @ mini O</t>
  </si>
  <si>
    <t>Join cycleway on L, continue over bridge</t>
  </si>
  <si>
    <t>L &amp; imm L</t>
  </si>
  <si>
    <t>R after passing under bridge</t>
  </si>
  <si>
    <t>L @ T</t>
  </si>
  <si>
    <t>Stewart Terrace</t>
  </si>
  <si>
    <t>imm R</t>
  </si>
  <si>
    <t>Boness Road</t>
  </si>
  <si>
    <t>L on RH bend</t>
  </si>
  <si>
    <t>High Street</t>
  </si>
  <si>
    <t>Rejoin road</t>
  </si>
  <si>
    <t>(BARNTON, Western General)</t>
  </si>
  <si>
    <t>Cross bridge</t>
  </si>
  <si>
    <t>L @ T and imm R</t>
  </si>
  <si>
    <t>Barnton Ave West</t>
  </si>
  <si>
    <t>Continue SO on cyclepath</t>
  </si>
  <si>
    <t>Barnton Ave</t>
  </si>
  <si>
    <t>SO across Cramond Road South</t>
  </si>
  <si>
    <t>NCR1</t>
  </si>
  <si>
    <t>Silverknowes Drive</t>
  </si>
  <si>
    <t>R @ imm L onto NCR1</t>
  </si>
  <si>
    <t>(Blackhall, Western General)</t>
  </si>
  <si>
    <t>L @ X and imm L</t>
  </si>
  <si>
    <t>Telford Path and Ferry Road Path</t>
  </si>
  <si>
    <t>R at 5-way junction</t>
  </si>
  <si>
    <t>(Goldenacre, WARRISTON)</t>
  </si>
  <si>
    <t>Goldenacre path</t>
  </si>
  <si>
    <t>L on cyclepath</t>
  </si>
  <si>
    <t>Rejoin road: L and imm R</t>
  </si>
  <si>
    <t>Scotland Street</t>
  </si>
  <si>
    <t>Drummond Place</t>
  </si>
  <si>
    <t>London Street</t>
  </si>
  <si>
    <t>3rd exit @ O</t>
  </si>
  <si>
    <t>Broughton Street</t>
  </si>
  <si>
    <t>L @ TRL</t>
  </si>
  <si>
    <t>L and then under arch</t>
  </si>
  <si>
    <t>Calton Rd</t>
  </si>
  <si>
    <t>Watergate</t>
  </si>
  <si>
    <t>Horse Wynd</t>
  </si>
  <si>
    <t>Craigmillar Castle</t>
  </si>
  <si>
    <t>R @ TRL</t>
  </si>
  <si>
    <t>Salisbury Road</t>
  </si>
  <si>
    <t>SO @ TRL</t>
  </si>
  <si>
    <t>Causewayside</t>
  </si>
  <si>
    <t>R</t>
  </si>
  <si>
    <t>(BONNYRIGG, B704)</t>
  </si>
  <si>
    <t>Hillhead</t>
  </si>
  <si>
    <t>Dundas St</t>
  </si>
  <si>
    <t>(Peebles, Howgate)</t>
  </si>
  <si>
    <t>B704</t>
  </si>
  <si>
    <t>(Dalhousie Business Park)</t>
  </si>
  <si>
    <t>(Gorebridge, B6372)</t>
  </si>
  <si>
    <t>(CASTLETON, ESPERSTON)</t>
  </si>
  <si>
    <t>R @ X</t>
  </si>
  <si>
    <t>(INNERLEITHEN)</t>
  </si>
  <si>
    <t>B7007</t>
  </si>
  <si>
    <t>L @ X, Innerleithen</t>
  </si>
  <si>
    <t>(Pirn Road)</t>
  </si>
  <si>
    <t>(School, Community Centre)</t>
  </si>
  <si>
    <t>Horsbrugh Street</t>
  </si>
  <si>
    <t>Queen Street</t>
  </si>
  <si>
    <t>St Ronan's Road</t>
  </si>
  <si>
    <r>
      <t xml:space="preserve">L </t>
    </r>
    <r>
      <rPr>
        <sz val="10"/>
        <rFont val="Calibri"/>
        <family val="2"/>
      </rPr>
      <t xml:space="preserve">into </t>
    </r>
    <r>
      <rPr>
        <b/>
        <sz val="10"/>
        <rFont val="Calibri"/>
        <family val="2"/>
      </rPr>
      <t>CONTROL @ St Ronan's Primary School</t>
    </r>
  </si>
  <si>
    <t>TOTAL</t>
  </si>
  <si>
    <t>INNERLEITHEN CONTROL @ St Ronan's Primary School</t>
  </si>
  <si>
    <t>Pirn Road</t>
  </si>
  <si>
    <t xml:space="preserve">L </t>
  </si>
  <si>
    <t>(Yarrow, B709)</t>
  </si>
  <si>
    <t>SO @ X</t>
  </si>
  <si>
    <t>(LANGHOLM, Hawick)</t>
  </si>
  <si>
    <r>
      <t xml:space="preserve">R </t>
    </r>
    <r>
      <rPr>
        <sz val="10"/>
        <rFont val="Calibri"/>
        <family val="2"/>
      </rPr>
      <t>into</t>
    </r>
    <r>
      <rPr>
        <b/>
        <sz val="10"/>
        <rFont val="Calibri"/>
        <family val="2"/>
      </rPr>
      <t xml:space="preserve"> CONTROL @ Community Hub</t>
    </r>
  </si>
  <si>
    <t>ESKDALEMUIR CONTROL @ Community Hub</t>
  </si>
  <si>
    <t>B709</t>
  </si>
  <si>
    <r>
      <t xml:space="preserve">!CAUTION! </t>
    </r>
    <r>
      <rPr>
        <b/>
        <sz val="10"/>
        <rFont val="Calibri"/>
        <family val="2"/>
      </rPr>
      <t>POOR ROAD SURFACE FOR 20KM</t>
    </r>
  </si>
  <si>
    <t>LANGHOLM, R @ T</t>
  </si>
  <si>
    <t>(Carlisle)</t>
  </si>
  <si>
    <t>A7</t>
  </si>
  <si>
    <t>(Penton)</t>
  </si>
  <si>
    <t>B6318</t>
  </si>
  <si>
    <t>(CANONBIE)</t>
  </si>
  <si>
    <t>CANONBIE, L @ T</t>
  </si>
  <si>
    <t>B7201</t>
  </si>
  <si>
    <t>WELCOME TO ENGLAND</t>
  </si>
  <si>
    <t>LONGTOWN, L</t>
  </si>
  <si>
    <t>(Carlisle Airport, BRAMPTON)</t>
  </si>
  <si>
    <t>A6071</t>
  </si>
  <si>
    <t>SMITHFIELD, NEWTOWN, SO</t>
  </si>
  <si>
    <r>
      <t xml:space="preserve">R </t>
    </r>
    <r>
      <rPr>
        <sz val="10"/>
        <rFont val="Calibri"/>
        <family val="2"/>
      </rPr>
      <t>into</t>
    </r>
    <r>
      <rPr>
        <b/>
        <sz val="10"/>
        <rFont val="Calibri"/>
        <family val="2"/>
      </rPr>
      <t xml:space="preserve"> CONTROL @ WILLIAM HOWARD SCHOOL
</t>
    </r>
    <r>
      <rPr>
        <sz val="10"/>
        <rFont val="Calibri"/>
        <family val="2"/>
      </rPr>
      <t>Longtown Road, Brampton CA8 1AR</t>
    </r>
  </si>
  <si>
    <t>BRAMPTON CONTROL @ William Howard School</t>
  </si>
  <si>
    <t>A688</t>
  </si>
  <si>
    <t>L @ X</t>
  </si>
  <si>
    <t>(Hexham, ALSTON)</t>
  </si>
  <si>
    <t>(ALSTON, HALLBANKGATE)</t>
  </si>
  <si>
    <t>R @ T imm L [A69]</t>
  </si>
  <si>
    <t>(Scotch Corner, Brough)</t>
  </si>
  <si>
    <t>B6277</t>
  </si>
  <si>
    <t>(BARNARD CASTLE)</t>
  </si>
  <si>
    <t>A67</t>
  </si>
  <si>
    <t>R @ O, Butter Mkt</t>
  </si>
  <si>
    <t>(WHORLTON)</t>
  </si>
  <si>
    <t>L into CONTROL @ BARNARD CASTLE SCHOOL</t>
  </si>
  <si>
    <t>BARNARD CASTLE CONTROL @ Barnard Castle School</t>
  </si>
  <si>
    <t>Newgate</t>
  </si>
  <si>
    <t>WHORLTON, L @ T</t>
  </si>
  <si>
    <t>(W2W, Bp Auckland)</t>
  </si>
  <si>
    <t>R @ X [A67]</t>
  </si>
  <si>
    <t>(Gainford, Darlington)</t>
  </si>
  <si>
    <t>(Richmond, WINSTON)</t>
  </si>
  <si>
    <t>(Ovington, Richmond)</t>
  </si>
  <si>
    <t>(MELSONBY)</t>
  </si>
  <si>
    <t>(Barton)</t>
  </si>
  <si>
    <t>(Barton, Croft-on-Tees)</t>
  </si>
  <si>
    <t>(MIDDLETON TYAS)</t>
  </si>
  <si>
    <t>(MOULTON)</t>
  </si>
  <si>
    <t xml:space="preserve">L @ T </t>
  </si>
  <si>
    <t>(Scorton, COWTONS)</t>
  </si>
  <si>
    <t>(NORTH COWTON, East Cowton)</t>
  </si>
  <si>
    <t>(NORTH COWTON)</t>
  </si>
  <si>
    <t>(Scorton, Richmond)</t>
  </si>
  <si>
    <t>B1263</t>
  </si>
  <si>
    <t>(Danby Wiske, YAFFORTH)</t>
    <phoneticPr fontId="11"/>
  </si>
  <si>
    <t>(ROMANBY)</t>
  </si>
  <si>
    <t>B6271</t>
  </si>
  <si>
    <t>(ROMANBY, YAFFORTH)</t>
  </si>
  <si>
    <t>L @ mini O</t>
  </si>
  <si>
    <t>(Thirsk)</t>
  </si>
  <si>
    <t>Racecourse Lane</t>
  </si>
  <si>
    <t>R @ T [A168]</t>
  </si>
  <si>
    <t>(BORROWBY, Knayton)</t>
  </si>
  <si>
    <t>Mill Hill Lane</t>
  </si>
  <si>
    <t>(BORROWBY, COWESBY)</t>
  </si>
  <si>
    <t>(COWESBY, Kepwick)</t>
  </si>
  <si>
    <t>(COWESBY, KIRBY KNOWLE)</t>
  </si>
  <si>
    <t xml:space="preserve">R @ T </t>
  </si>
  <si>
    <t>(FELIXKIRK)</t>
  </si>
  <si>
    <t>(SUTTON)</t>
  </si>
  <si>
    <t>L @ T [A170]</t>
  </si>
  <si>
    <t>(Scarborough)</t>
  </si>
  <si>
    <t>(Local traffic, Easingwold)</t>
  </si>
  <si>
    <t>(KILBURN, COXWOLD)</t>
  </si>
  <si>
    <t>(High Kilburn, COXWOLD)</t>
  </si>
  <si>
    <t>(COXWOLD, Helmsley)</t>
  </si>
  <si>
    <t>(YEARSLEY, MALTON)</t>
  </si>
  <si>
    <t>(Gilling, Helmsley)</t>
  </si>
  <si>
    <t>(Brandsby, York)</t>
  </si>
  <si>
    <t>2nd L @ RH bend</t>
  </si>
  <si>
    <t>(DALBY, TERRINGTON)</t>
  </si>
  <si>
    <t>(MALTON)</t>
  </si>
  <si>
    <t>Snargate Hill</t>
  </si>
  <si>
    <t>(MALTON, CONEYSTHORPE)</t>
  </si>
  <si>
    <t>Castle Howard Drive</t>
  </si>
  <si>
    <t>Middlecave Drive</t>
  </si>
  <si>
    <t>Middlecave Road</t>
  </si>
  <si>
    <t>MALTON CONTROL @ Malton School, Middlecave Road</t>
  </si>
  <si>
    <t>(Town Centre)</t>
  </si>
  <si>
    <t>B1257</t>
  </si>
  <si>
    <t>L after level crossing</t>
  </si>
  <si>
    <t>Wold St</t>
  </si>
  <si>
    <t>(BIRDSALL, Leavening)</t>
  </si>
  <si>
    <t>(THIXENDALE, Burdale)</t>
  </si>
  <si>
    <t>(Fridaythorpe, Painsthorpe)</t>
  </si>
  <si>
    <t>(HUGGATE)</t>
  </si>
  <si>
    <t>SO @ X  [A166 ]</t>
  </si>
  <si>
    <t>York Lane</t>
  </si>
  <si>
    <t>(MIDDLETON)</t>
  </si>
  <si>
    <t>L @ O and imm R</t>
  </si>
  <si>
    <t>(Beverley, ETTON)</t>
  </si>
  <si>
    <t>L @ T, appears SO</t>
  </si>
  <si>
    <t>Beverley Road</t>
  </si>
  <si>
    <t>(Beverley)</t>
  </si>
  <si>
    <t>B1248</t>
  </si>
  <si>
    <t>(ETTON)</t>
  </si>
  <si>
    <t>(CHERRY BURTON)</t>
  </si>
  <si>
    <t>Bishop Burton Road</t>
  </si>
  <si>
    <t>SO @ X [A1079]</t>
  </si>
  <si>
    <t>(WALKINGTON)</t>
  </si>
  <si>
    <t>(WALKINGTON, Newbald)</t>
  </si>
  <si>
    <t>SO @ stagg X</t>
  </si>
  <si>
    <t>Kirk Lane</t>
  </si>
  <si>
    <t>Little Weighton Road</t>
  </si>
  <si>
    <t>(Brough, Mkt Weighton)</t>
  </si>
  <si>
    <t>Old Village Road</t>
  </si>
  <si>
    <t>Rowley Road</t>
  </si>
  <si>
    <t>2nd exit at O</t>
  </si>
  <si>
    <t>(Occupation Lane)</t>
  </si>
  <si>
    <t>(Anlaby)</t>
  </si>
  <si>
    <t>(HESSLE)</t>
  </si>
  <si>
    <t>Jenny Brough Lane</t>
  </si>
  <si>
    <t>SO @ TRL [A1105]</t>
  </si>
  <si>
    <t>R into CONTROL @ HESSLE HIGH SCHOOL, Heads Lane, HU13 0JQ</t>
  </si>
  <si>
    <t>HESSLE CONTROL @ Hessle High School</t>
  </si>
  <si>
    <t>Ferriby Road</t>
  </si>
  <si>
    <t>(Humber Bridge Country Park)</t>
  </si>
  <si>
    <t>Follow signs through park</t>
    <phoneticPr fontId="11"/>
  </si>
  <si>
    <t>London Edinburgh London</t>
    <phoneticPr fontId="11"/>
  </si>
  <si>
    <t>HUMBER BRIDGE, cross River Humber</t>
  </si>
  <si>
    <t>Far Ings Rd</t>
  </si>
  <si>
    <t>(Waters Edge, Ropewalk)</t>
  </si>
  <si>
    <t>Pasture Road</t>
  </si>
  <si>
    <t>1st exit @ mini O</t>
  </si>
  <si>
    <t>Whitecross Street</t>
  </si>
  <si>
    <t xml:space="preserve">
(Baysgarth Museum)</t>
  </si>
  <si>
    <t>SO @ X [B1206]</t>
  </si>
  <si>
    <t>(Thornton Curtis, Wootton)</t>
  </si>
  <si>
    <t>(KIRMINGTON, CAISTOR)</t>
  </si>
  <si>
    <t>(CROXTON, KIRMINGTON)</t>
  </si>
  <si>
    <t>R @ T [grass triangle on L]</t>
  </si>
  <si>
    <t>(CAISTOR)</t>
  </si>
  <si>
    <t>A1173</t>
  </si>
  <si>
    <t>(Horncastle, LOUTH)</t>
  </si>
  <si>
    <t>B1225</t>
  </si>
  <si>
    <t>(ROTHWELL, Cuxwold)</t>
  </si>
  <si>
    <t>Rothwell Road</t>
    <phoneticPr fontId="11"/>
  </si>
  <si>
    <t>(THORESWAY, Stainton le Vale)</t>
  </si>
  <si>
    <t>L @ T</t>
    <phoneticPr fontId="11"/>
  </si>
  <si>
    <t>Kirmond Road</t>
    <phoneticPr fontId="11"/>
  </si>
  <si>
    <t>R</t>
    <phoneticPr fontId="11"/>
  </si>
  <si>
    <t>(Ludford, LOUTH)</t>
    <phoneticPr fontId="11"/>
  </si>
  <si>
    <t>Market Place</t>
    <phoneticPr fontId="11"/>
  </si>
  <si>
    <t>R @ T</t>
    <phoneticPr fontId="11"/>
  </si>
  <si>
    <t>L @ X</t>
    <phoneticPr fontId="11"/>
  </si>
  <si>
    <t>(LOUTH)</t>
  </si>
  <si>
    <t>A631</t>
    <phoneticPr fontId="11"/>
  </si>
  <si>
    <t>2nd exit @ O</t>
    <phoneticPr fontId="11"/>
  </si>
  <si>
    <t>(LOUTH)</t>
    <phoneticPr fontId="11"/>
  </si>
  <si>
    <t>B1200</t>
    <phoneticPr fontId="11"/>
  </si>
  <si>
    <t>LOUTH CONTROL @ King Edward VI School</t>
  </si>
  <si>
    <t>Crowtree Lane</t>
  </si>
  <si>
    <t>B1200 Edward Street</t>
  </si>
  <si>
    <t>(HORNCASTLE)</t>
  </si>
  <si>
    <t>A153 Horncastle Road</t>
  </si>
  <si>
    <t>(HALLINGTON, Hubbards Hills)</t>
  </si>
  <si>
    <t>Halfpenny Lane</t>
  </si>
  <si>
    <t>(RAITHBY)</t>
  </si>
  <si>
    <t>Goulceby Road</t>
  </si>
  <si>
    <t>(Stenigot, Donington)</t>
  </si>
  <si>
    <t>(ASTERBY, Scamblesby)</t>
  </si>
  <si>
    <t>Asterby Lane</t>
  </si>
  <si>
    <t>(Goulceby, Ranby)</t>
  </si>
  <si>
    <t>Ranyard Lane</t>
  </si>
  <si>
    <t>(West Ashby, HORNCASTLE)</t>
  </si>
  <si>
    <t>A153</t>
  </si>
  <si>
    <t>SO @ mini O</t>
  </si>
  <si>
    <t>South Street</t>
  </si>
  <si>
    <t>B1183</t>
  </si>
  <si>
    <t>A155</t>
  </si>
  <si>
    <t>Station Road</t>
  </si>
  <si>
    <t>B1356</t>
  </si>
  <si>
    <t>SO @ TRL</t>
    <phoneticPr fontId="11"/>
  </si>
  <si>
    <t>(CROWLAND)</t>
  </si>
  <si>
    <r>
      <t xml:space="preserve">SO @ stagg X [A16] </t>
    </r>
    <r>
      <rPr>
        <b/>
        <sz val="10"/>
        <color indexed="10"/>
        <rFont val="Calibri"/>
        <family val="2"/>
      </rPr>
      <t xml:space="preserve">!CAUTION! </t>
    </r>
    <r>
      <rPr>
        <b/>
        <sz val="10"/>
        <rFont val="Calibri"/>
        <family val="2"/>
      </rPr>
      <t>BUSY ROAD</t>
    </r>
  </si>
  <si>
    <t>(NENE TERRACE ,THORNEY)</t>
  </si>
  <si>
    <t>B1040 (Nene Terrace Road)</t>
  </si>
  <si>
    <r>
      <t>2nd exit @ O [A47]</t>
    </r>
    <r>
      <rPr>
        <b/>
        <sz val="10"/>
        <color indexed="60"/>
        <rFont val="Calibri"/>
        <family val="2"/>
      </rPr>
      <t xml:space="preserve"> </t>
    </r>
    <r>
      <rPr>
        <b/>
        <sz val="10"/>
        <color indexed="10"/>
        <rFont val="Calibri"/>
        <family val="2"/>
      </rPr>
      <t>!CAUTION!</t>
    </r>
    <r>
      <rPr>
        <b/>
        <sz val="10"/>
        <color indexed="60"/>
        <rFont val="Calibri"/>
        <family val="2"/>
      </rPr>
      <t xml:space="preserve"> </t>
    </r>
    <r>
      <rPr>
        <b/>
        <sz val="10"/>
        <color indexed="8"/>
        <rFont val="Calibri"/>
        <family val="2"/>
      </rPr>
      <t>BUSY ROAD</t>
    </r>
  </si>
  <si>
    <t>(WHITTLESEY, THORNEY)</t>
  </si>
  <si>
    <t>B1040 (Station Road)</t>
  </si>
  <si>
    <t>THORNEY, SO @ TRL</t>
  </si>
  <si>
    <t>(Wisbech)</t>
  </si>
  <si>
    <t>B1040 (Abbey Place)</t>
  </si>
  <si>
    <t>WHITTLESEY, SO @ TRL</t>
  </si>
  <si>
    <t>B1040 (Delph)</t>
  </si>
  <si>
    <t>(Ramsey)</t>
  </si>
  <si>
    <t>A605</t>
  </si>
  <si>
    <t>R on LH bend</t>
  </si>
  <si>
    <t>B1040 (Barr's Street)</t>
  </si>
  <si>
    <t>B1040 (Church Street)</t>
  </si>
  <si>
    <t>(GREAT RAVELEY)</t>
  </si>
  <si>
    <t>Huntingdon Road</t>
  </si>
  <si>
    <t>GREAT RAVELEY, LITTLE RAVELEY, SO</t>
  </si>
  <si>
    <t>KINGS RIPTON, L @ T</t>
  </si>
  <si>
    <t>(Huntingdon, Houghton &amp; Wyton)</t>
  </si>
  <si>
    <t>B1090</t>
  </si>
  <si>
    <t>2nd exit @ O [A141]</t>
  </si>
  <si>
    <t>(ST IVES)</t>
  </si>
  <si>
    <t>B1090 (Sawtry Way)</t>
  </si>
  <si>
    <t>A1123</t>
  </si>
  <si>
    <t xml:space="preserve">High Leys </t>
  </si>
  <si>
    <t>L @ O into St IVES CONTROL @ St Ivo School
High Leys, St Ives PE27 6RR</t>
  </si>
  <si>
    <t>From ST IVES CONTROL @ St Ivo School R at O</t>
  </si>
  <si>
    <t>High Leys</t>
  </si>
  <si>
    <t>1st R</t>
  </si>
  <si>
    <t>Keep right onto guided busway bridleway</t>
  </si>
  <si>
    <t>Cross road and rejoin cycleway</t>
  </si>
  <si>
    <t>(CAMBRIDGE)</t>
    <phoneticPr fontId="11"/>
  </si>
  <si>
    <t>NR 51</t>
    <phoneticPr fontId="11"/>
  </si>
  <si>
    <t>(GIRTON)</t>
    <phoneticPr fontId="11"/>
  </si>
  <si>
    <t>(GIRTON, CAMBRIDGE)</t>
  </si>
  <si>
    <t>SO @ mini O</t>
    <phoneticPr fontId="11"/>
  </si>
  <si>
    <t>L @ T onto cycle path</t>
    <phoneticPr fontId="11"/>
  </si>
  <si>
    <t>SO @ next 4 TRLs</t>
  </si>
  <si>
    <t>Saint John's Street</t>
    <phoneticPr fontId="11"/>
  </si>
  <si>
    <r>
      <t xml:space="preserve">SO [by church] </t>
    </r>
    <r>
      <rPr>
        <b/>
        <sz val="10"/>
        <color indexed="10"/>
        <rFont val="Calibri"/>
        <family val="2"/>
      </rPr>
      <t>!CAUTION!</t>
    </r>
    <r>
      <rPr>
        <b/>
        <sz val="10"/>
        <rFont val="Calibri"/>
        <family val="2"/>
      </rPr>
      <t xml:space="preserve"> BOLLARDS</t>
    </r>
  </si>
  <si>
    <t>SO @ next 2 mini O</t>
    <phoneticPr fontId="11"/>
  </si>
  <si>
    <t>Trumpington Road</t>
  </si>
  <si>
    <t>(ring road)</t>
    <phoneticPr fontId="11"/>
  </si>
  <si>
    <t>Trumpington High Street</t>
    <phoneticPr fontId="11"/>
  </si>
  <si>
    <t>(SHELFORDS, Sawston)</t>
  </si>
  <si>
    <t>A1301</t>
    <phoneticPr fontId="11"/>
  </si>
  <si>
    <t>(THE SHELFORDS, Sawston)</t>
  </si>
  <si>
    <t xml:space="preserve">R </t>
  </si>
  <si>
    <t>(LT SHELFORD, WHITTLESFORD)</t>
  </si>
  <si>
    <t>High Street</t>
    <phoneticPr fontId="11"/>
  </si>
  <si>
    <r>
      <t xml:space="preserve">SO @ stagg X (A505) </t>
    </r>
    <r>
      <rPr>
        <b/>
        <sz val="10"/>
        <color indexed="10"/>
        <rFont val="Calibri"/>
        <family val="2"/>
      </rPr>
      <t xml:space="preserve">!CAUTION! </t>
    </r>
    <r>
      <rPr>
        <b/>
        <sz val="10"/>
        <rFont val="Calibri"/>
        <family val="2"/>
      </rPr>
      <t>BUSY ROAD</t>
    </r>
  </si>
  <si>
    <t>(DUXFORD)</t>
    <phoneticPr fontId="11"/>
  </si>
  <si>
    <t>Moorfield Road</t>
  </si>
  <si>
    <t>DUXFORD, ICKLETON SO</t>
    <phoneticPr fontId="11"/>
  </si>
  <si>
    <t>(Newport)</t>
  </si>
  <si>
    <t>B1383</t>
    <phoneticPr fontId="11"/>
  </si>
  <si>
    <t>(SAFFRON WALDEN Town Centre)</t>
  </si>
  <si>
    <t>Spring Hill</t>
  </si>
  <si>
    <t>Debden Road</t>
  </si>
  <si>
    <t>2nd exit @ mini O</t>
  </si>
  <si>
    <t>(DEBDEN)</t>
  </si>
  <si>
    <t>Watling Street</t>
  </si>
  <si>
    <t>(Stansted Mountfitchet)</t>
  </si>
  <si>
    <t>(STANBROOK)</t>
  </si>
  <si>
    <t>(Lindsell)</t>
  </si>
  <si>
    <t>(DUNMOW)</t>
  </si>
  <si>
    <t>R into CONTROL @ Great Easton Primary School, Great Easton, Dunmow,   CM6 2DR</t>
  </si>
  <si>
    <t>GREAT EASTON CONTROL @ Great Easton Primary School</t>
  </si>
  <si>
    <t>B184</t>
    <phoneticPr fontId="11"/>
  </si>
  <si>
    <t>B184</t>
  </si>
  <si>
    <t>(GREAT EASTON VILLAGE)</t>
    <phoneticPr fontId="11"/>
  </si>
  <si>
    <t>The Endway</t>
    <phoneticPr fontId="11"/>
  </si>
  <si>
    <t xml:space="preserve">SO @ X </t>
  </si>
  <si>
    <t>(Broxted)</t>
  </si>
  <si>
    <t>L</t>
    <phoneticPr fontId="11"/>
  </si>
  <si>
    <t>(Broxted Hill)</t>
    <phoneticPr fontId="11"/>
  </si>
  <si>
    <t>Water Lane</t>
    <phoneticPr fontId="11"/>
  </si>
  <si>
    <t>(MOLEHILL GN, TAKELEY)</t>
  </si>
  <si>
    <t>(TAKELEY)</t>
    <phoneticPr fontId="11"/>
  </si>
  <si>
    <t>1st exit @ O</t>
    <phoneticPr fontId="11"/>
  </si>
  <si>
    <t>Station Road B183</t>
  </si>
  <si>
    <t>(Needham Green, White Roding)</t>
  </si>
  <si>
    <t>A1060</t>
  </si>
  <si>
    <t>Sparrow's Lane</t>
  </si>
  <si>
    <t>Potash Road</t>
  </si>
  <si>
    <t>(Little Laver, The Rodings)</t>
  </si>
  <si>
    <t>(MORETON, Ongar)</t>
  </si>
  <si>
    <t>(MORETON, Fyfield)</t>
  </si>
  <si>
    <t>(Ongar)</t>
    <phoneticPr fontId="11"/>
  </si>
  <si>
    <t>imm R after bridge</t>
  </si>
  <si>
    <t>Pedlars End</t>
    <phoneticPr fontId="11"/>
  </si>
  <si>
    <t>Stony Lane</t>
    <phoneticPr fontId="11"/>
  </si>
  <si>
    <t>SO @ X [A414]</t>
  </si>
  <si>
    <t>(Greensted, TOOT HILL)</t>
    <phoneticPr fontId="11"/>
  </si>
  <si>
    <t>(TOOT HILL, Epping)</t>
  </si>
  <si>
    <t>Toot Hill Road</t>
    <phoneticPr fontId="11"/>
  </si>
  <si>
    <t>(Coopersale, Epping)</t>
  </si>
  <si>
    <t>Mount Road</t>
    <phoneticPr fontId="11"/>
  </si>
  <si>
    <t>(Abridge, HOBBS CROSS)</t>
  </si>
  <si>
    <t>Hobbs Cross Road</t>
  </si>
  <si>
    <t>Coopersale Lane</t>
  </si>
  <si>
    <t>(THEYDON BOIS)</t>
  </si>
  <si>
    <t>B172 Abridge Road</t>
  </si>
  <si>
    <t>The Green</t>
  </si>
  <si>
    <t>FINISH @ Davenant Foundation School</t>
  </si>
  <si>
    <t>SO @ next 6 TRL</t>
  </si>
  <si>
    <t>(Langton, BIRDSALL)</t>
  </si>
  <si>
    <t>(NORTH DALTON)</t>
  </si>
  <si>
    <t>Yorkshire Wolds</t>
  </si>
  <si>
    <t>(Bishop Burton)</t>
  </si>
  <si>
    <t>(SWANLAND, Melton)</t>
  </si>
  <si>
    <t>CAISTOR, L @ T &amp; imm R</t>
  </si>
  <si>
    <t>Irish Hill</t>
  </si>
  <si>
    <t>R into CONTROL @ King Edward VI School
Edward St, Louth LN11 9LL</t>
  </si>
  <si>
    <t>(Lincoln, Woodhall Spa)</t>
  </si>
  <si>
    <t>(Skegness, Lincoln)</t>
  </si>
  <si>
    <t>(E Kirkby, Silsby)</t>
  </si>
  <si>
    <t>(New Bolingbroke, BOSTON)</t>
  </si>
  <si>
    <t>(BOSTON, Scrivelsby)</t>
  </si>
  <si>
    <t>Pilleys Lane</t>
  </si>
  <si>
    <t>Willoughby Road</t>
  </si>
  <si>
    <t>Freiston Road</t>
  </si>
  <si>
    <r>
      <t xml:space="preserve">L </t>
    </r>
    <r>
      <rPr>
        <sz val="10"/>
        <rFont val="Calibri"/>
        <family val="2"/>
      </rPr>
      <t>into</t>
    </r>
    <r>
      <rPr>
        <b/>
        <sz val="10"/>
        <rFont val="Calibri"/>
        <family val="2"/>
      </rPr>
      <t xml:space="preserve"> CONTROL @ Boston Grammar School, Rowley Road, BOSTON PE21 6JE</t>
    </r>
  </si>
  <si>
    <t>BOSTON CONTROL @ Boston Grammar School</t>
  </si>
  <si>
    <t>A1138</t>
  </si>
  <si>
    <t>A16</t>
  </si>
  <si>
    <t>Wyberton Low Road</t>
  </si>
  <si>
    <t>(KIRTON)</t>
  </si>
  <si>
    <t>B1397</t>
  </si>
  <si>
    <r>
      <t xml:space="preserve">R @ T then imm. L </t>
    </r>
    <r>
      <rPr>
        <b/>
        <sz val="10"/>
        <color rgb="FFFF0000"/>
        <rFont val="Calibri"/>
        <family val="2"/>
      </rPr>
      <t>!CAUTION!</t>
    </r>
    <r>
      <rPr>
        <b/>
        <sz val="10"/>
        <rFont val="Calibri"/>
        <family val="2"/>
      </rPr>
      <t xml:space="preserve"> BUSY ROAD</t>
    </r>
  </si>
  <si>
    <t>Spalding Road</t>
  </si>
  <si>
    <t>Cradge Bank</t>
  </si>
  <si>
    <t>Welland Bank</t>
  </si>
  <si>
    <t>(CROWLAND, Spalding)</t>
  </si>
  <si>
    <t>West Bank</t>
  </si>
  <si>
    <t>(Peterborough)</t>
  </si>
  <si>
    <t>North Street</t>
  </si>
  <si>
    <t>R @ T then imm. L</t>
  </si>
  <si>
    <t xml:space="preserve">Thorney Road South </t>
  </si>
  <si>
    <t>3rd exit @ RBT</t>
  </si>
  <si>
    <t>Commercial Road</t>
  </si>
  <si>
    <t>York Street</t>
  </si>
  <si>
    <t>Vauxhall Road</t>
  </si>
  <si>
    <t>Boston College</t>
  </si>
  <si>
    <t>(GOSBERTON)</t>
  </si>
  <si>
    <t>(SURFLEET, PINCHBECK)</t>
  </si>
  <si>
    <t>(Holbeach)</t>
  </si>
  <si>
    <t>West Elloe Avenue</t>
  </si>
  <si>
    <t>(Bourne)</t>
  </si>
  <si>
    <t>SO staggered X past Trinity Bridge</t>
  </si>
  <si>
    <t>(KINGS RIPTON, Huntingdon)</t>
  </si>
  <si>
    <r>
      <t xml:space="preserve">R @ X over cobbles </t>
    </r>
    <r>
      <rPr>
        <b/>
        <sz val="10"/>
        <color rgb="FFFF0000"/>
        <rFont val="Calibri"/>
        <family val="2"/>
      </rPr>
      <t>!CAUTION!</t>
    </r>
    <r>
      <rPr>
        <b/>
        <sz val="10"/>
        <rFont val="Calibri"/>
        <family val="2"/>
      </rPr>
      <t xml:space="preserve"> PEDESTRIANS</t>
    </r>
  </si>
  <si>
    <t>Crown Street</t>
  </si>
  <si>
    <t>Follow signs to Cambridge</t>
  </si>
  <si>
    <t>Carver Barracks</t>
  </si>
  <si>
    <t>Borough Lane</t>
  </si>
  <si>
    <t>R into CONTROL @ Malton School, Middlecave Road, Malton YO17 7NH</t>
  </si>
  <si>
    <t>Imm L onto cycle track</t>
  </si>
  <si>
    <t>King Street</t>
  </si>
  <si>
    <t>(South Cave, Howden)</t>
  </si>
  <si>
    <t>(Welton, Elloughton)</t>
  </si>
  <si>
    <t>(Little Weighton, Hull)</t>
  </si>
  <si>
    <t>(Quadring, Euadike)</t>
  </si>
  <si>
    <t>A152</t>
  </si>
  <si>
    <t>Pyrles Lane</t>
  </si>
  <si>
    <t>Chester Road</t>
  </si>
  <si>
    <t>L onto cycle path</t>
  </si>
  <si>
    <t>Cramod Brig Toll</t>
  </si>
  <si>
    <t>R @ T and imm R @ T</t>
  </si>
  <si>
    <t>R then through tunnel</t>
  </si>
  <si>
    <t>(Jedburgh)</t>
  </si>
  <si>
    <t>Dalkeith Road A7</t>
  </si>
  <si>
    <t>Salisbury Plain</t>
  </si>
  <si>
    <t>Dismount and cross Picardy Place</t>
  </si>
  <si>
    <t>Join cycle track on Leith Street and turn R</t>
  </si>
  <si>
    <t xml:space="preserve"> join cycleway to L and cross road using crossing</t>
  </si>
  <si>
    <t>!CAUTION! Car trap in road DO NOT USE THE ROAD</t>
  </si>
  <si>
    <t>1st exit @ O then immediately</t>
  </si>
  <si>
    <t>(Chelmsford)</t>
  </si>
  <si>
    <t>(NENTHEAD, Scotch Corner)</t>
  </si>
  <si>
    <t>(NENTHEAD, Stanhope)</t>
  </si>
  <si>
    <t>A689</t>
  </si>
  <si>
    <t>(Brotherlee)</t>
  </si>
  <si>
    <t>Pleasant Row</t>
  </si>
  <si>
    <t>L @T</t>
  </si>
  <si>
    <t>(Brocklesby, Great Limber)</t>
  </si>
  <si>
    <t>A18</t>
  </si>
  <si>
    <t>(Scunthorpe, HUMBER BRIDGE)</t>
  </si>
  <si>
    <t>(LANGDON BECK, MIDDLETON)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</si>
</sst>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_ "/>
  </numFmts>
  <fonts count="19"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indexed="10"/>
      <name val="Calibri"/>
      <family val="2"/>
    </font>
    <font>
      <b/>
      <sz val="11"/>
      <color indexed="52"/>
      <name val="Calibri"/>
      <family val="2"/>
      <charset val="128"/>
    </font>
    <font>
      <sz val="10"/>
      <name val="Calibri"/>
      <family val="2"/>
    </font>
    <font>
      <b/>
      <sz val="10"/>
      <color indexed="10"/>
      <name val="Calibri"/>
      <family val="2"/>
    </font>
    <font>
      <sz val="9"/>
      <name val="Calibri"/>
      <family val="2"/>
    </font>
    <font>
      <sz val="9"/>
      <color indexed="10"/>
      <name val="Calibri"/>
      <family val="2"/>
    </font>
    <font>
      <b/>
      <sz val="10"/>
      <color indexed="60"/>
      <name val="Calibri"/>
      <family val="2"/>
    </font>
    <font>
      <b/>
      <sz val="10"/>
      <name val="Arial"/>
      <family val="2"/>
    </font>
    <font>
      <sz val="6"/>
      <name val="Arial"/>
      <family val="2"/>
      <charset val="128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0"/>
      <color rgb="FFFF0000"/>
      <name val="Calibri"/>
      <family val="2"/>
    </font>
    <font>
      <b/>
      <sz val="12"/>
      <color rgb="FFFA7D00"/>
      <name val="Calibri"/>
      <family val="2"/>
      <charset val="134"/>
      <scheme val="mino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color rgb="FF00000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0"/>
        <bgColor indexed="22"/>
      </patternFill>
    </fill>
    <fill>
      <patternFill patternType="solid">
        <fgColor rgb="FFFAE4D0"/>
        <bgColor indexed="22"/>
      </patternFill>
    </fill>
    <fill>
      <patternFill patternType="solid">
        <fgColor rgb="FFFAE4D0"/>
        <bgColor indexed="64"/>
      </patternFill>
    </fill>
    <fill>
      <patternFill patternType="solid">
        <fgColor rgb="FFFAE4D0"/>
        <bgColor indexed="34"/>
      </patternFill>
    </fill>
    <fill>
      <patternFill patternType="solid">
        <fgColor rgb="FFF2F2F2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 style="thin">
        <color indexed="23"/>
      </top>
      <bottom style="medium">
        <color indexed="8"/>
      </bottom>
      <diagonal/>
    </border>
    <border>
      <left/>
      <right style="thin">
        <color indexed="23"/>
      </right>
      <top style="thin">
        <color indexed="23"/>
      </top>
      <bottom style="medium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medium">
        <color indexed="8"/>
      </bottom>
      <diagonal/>
    </border>
    <border>
      <left style="thin">
        <color indexed="23"/>
      </left>
      <right/>
      <top style="medium">
        <color indexed="8"/>
      </top>
      <bottom style="thin">
        <color indexed="23"/>
      </bottom>
      <diagonal/>
    </border>
    <border>
      <left/>
      <right style="thin">
        <color indexed="23"/>
      </right>
      <top style="medium">
        <color indexed="8"/>
      </top>
      <bottom/>
      <diagonal/>
    </border>
    <border>
      <left/>
      <right style="thin">
        <color indexed="23"/>
      </right>
      <top style="medium">
        <color indexed="8"/>
      </top>
      <bottom style="thin">
        <color indexed="23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/>
      <top style="thin">
        <color indexed="23"/>
      </top>
      <bottom style="thin">
        <color indexed="23"/>
      </bottom>
      <diagonal/>
    </border>
    <border>
      <left/>
      <right/>
      <top style="thin">
        <color indexed="23"/>
      </top>
      <bottom style="medium">
        <color indexed="8"/>
      </bottom>
      <diagonal/>
    </border>
  </borders>
  <cellStyleXfs count="17">
    <xf numFmtId="0" fontId="0" fillId="0" borderId="0"/>
    <xf numFmtId="0" fontId="4" fillId="2" borderId="1" applyNumberFormat="0" applyAlignment="0" applyProtection="0"/>
    <xf numFmtId="0" fontId="15" fillId="13" borderId="15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104">
    <xf numFmtId="0" fontId="0" fillId="0" borderId="0" xfId="0"/>
    <xf numFmtId="164" fontId="1" fillId="3" borderId="2" xfId="0" applyNumberFormat="1" applyFont="1" applyFill="1" applyBorder="1" applyAlignment="1">
      <alignment horizontal="center"/>
    </xf>
    <xf numFmtId="0" fontId="1" fillId="3" borderId="3" xfId="0" applyFont="1" applyFill="1" applyBorder="1"/>
    <xf numFmtId="164" fontId="1" fillId="3" borderId="4" xfId="0" applyNumberFormat="1" applyFont="1" applyFill="1" applyBorder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164" fontId="1" fillId="0" borderId="1" xfId="1" applyNumberFormat="1" applyFont="1" applyFill="1" applyAlignment="1" applyProtection="1"/>
    <xf numFmtId="0" fontId="1" fillId="0" borderId="1" xfId="1" applyNumberFormat="1" applyFont="1" applyFill="1" applyAlignment="1" applyProtection="1"/>
    <xf numFmtId="0" fontId="1" fillId="3" borderId="3" xfId="0" applyFont="1" applyFill="1" applyBorder="1" applyAlignment="1">
      <alignment horizontal="right"/>
    </xf>
    <xf numFmtId="164" fontId="1" fillId="3" borderId="3" xfId="0" applyNumberFormat="1" applyFont="1" applyFill="1" applyBorder="1"/>
    <xf numFmtId="0" fontId="7" fillId="0" borderId="0" xfId="0" applyFont="1" applyAlignment="1">
      <alignment horizontal="left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top"/>
    </xf>
    <xf numFmtId="0" fontId="8" fillId="0" borderId="0" xfId="0" applyFont="1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8" fillId="0" borderId="0" xfId="0" applyFont="1" applyAlignment="1">
      <alignment horizontal="left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wrapText="1"/>
    </xf>
    <xf numFmtId="164" fontId="1" fillId="4" borderId="1" xfId="1" applyNumberFormat="1" applyFont="1" applyFill="1" applyAlignment="1" applyProtection="1">
      <alignment horizontal="right"/>
    </xf>
    <xf numFmtId="0" fontId="1" fillId="4" borderId="1" xfId="1" applyNumberFormat="1" applyFont="1" applyFill="1" applyAlignment="1" applyProtection="1"/>
    <xf numFmtId="164" fontId="1" fillId="4" borderId="1" xfId="1" applyNumberFormat="1" applyFont="1" applyFill="1" applyAlignment="1" applyProtection="1"/>
    <xf numFmtId="164" fontId="1" fillId="5" borderId="1" xfId="1" applyNumberFormat="1" applyFont="1" applyFill="1" applyAlignment="1" applyProtection="1"/>
    <xf numFmtId="0" fontId="1" fillId="5" borderId="1" xfId="1" applyNumberFormat="1" applyFont="1" applyFill="1" applyAlignment="1" applyProtection="1"/>
    <xf numFmtId="164" fontId="1" fillId="5" borderId="1" xfId="1" applyNumberFormat="1" applyFont="1" applyFill="1" applyAlignment="1" applyProtection="1">
      <alignment horizontal="right"/>
    </xf>
    <xf numFmtId="0" fontId="1" fillId="6" borderId="1" xfId="1" applyNumberFormat="1" applyFont="1" applyFill="1" applyAlignment="1" applyProtection="1"/>
    <xf numFmtId="164" fontId="1" fillId="6" borderId="1" xfId="1" applyNumberFormat="1" applyFont="1" applyFill="1" applyAlignment="1" applyProtection="1"/>
    <xf numFmtId="0" fontId="5" fillId="0" borderId="0" xfId="0" applyFont="1" applyFill="1"/>
    <xf numFmtId="164" fontId="1" fillId="5" borderId="1" xfId="1" applyNumberFormat="1" applyFont="1" applyFill="1" applyAlignment="1" applyProtection="1">
      <alignment vertical="top"/>
    </xf>
    <xf numFmtId="0" fontId="14" fillId="5" borderId="1" xfId="1" applyNumberFormat="1" applyFont="1" applyFill="1" applyAlignment="1" applyProtection="1"/>
    <xf numFmtId="0" fontId="1" fillId="5" borderId="1" xfId="1" applyNumberFormat="1" applyFont="1" applyFill="1" applyAlignment="1" applyProtection="1">
      <alignment vertical="top"/>
    </xf>
    <xf numFmtId="0" fontId="1" fillId="7" borderId="1" xfId="1" applyNumberFormat="1" applyFont="1" applyFill="1" applyAlignment="1" applyProtection="1"/>
    <xf numFmtId="0" fontId="1" fillId="8" borderId="1" xfId="1" applyNumberFormat="1" applyFont="1" applyFill="1" applyAlignment="1" applyProtection="1"/>
    <xf numFmtId="164" fontId="1" fillId="9" borderId="1" xfId="1" applyNumberFormat="1" applyFont="1" applyFill="1" applyAlignment="1" applyProtection="1"/>
    <xf numFmtId="164" fontId="1" fillId="4" borderId="1" xfId="1" applyNumberFormat="1" applyFont="1" applyFill="1" applyAlignment="1" applyProtection="1">
      <alignment vertical="top"/>
    </xf>
    <xf numFmtId="0" fontId="1" fillId="3" borderId="3" xfId="0" applyFont="1" applyFill="1" applyBorder="1" applyAlignment="1">
      <alignment wrapText="1"/>
    </xf>
    <xf numFmtId="0" fontId="1" fillId="4" borderId="1" xfId="1" applyNumberFormat="1" applyFont="1" applyFill="1" applyAlignment="1" applyProtection="1">
      <alignment wrapText="1"/>
    </xf>
    <xf numFmtId="164" fontId="1" fillId="4" borderId="1" xfId="1" applyNumberFormat="1" applyFont="1" applyFill="1" applyAlignment="1" applyProtection="1">
      <alignment wrapText="1"/>
    </xf>
    <xf numFmtId="0" fontId="1" fillId="5" borderId="1" xfId="1" applyNumberFormat="1" applyFont="1" applyFill="1" applyAlignment="1" applyProtection="1">
      <alignment wrapText="1"/>
    </xf>
    <xf numFmtId="0" fontId="1" fillId="7" borderId="1" xfId="1" applyNumberFormat="1" applyFont="1" applyFill="1" applyAlignment="1" applyProtection="1">
      <alignment wrapText="1"/>
    </xf>
    <xf numFmtId="0" fontId="1" fillId="8" borderId="1" xfId="1" applyNumberFormat="1" applyFont="1" applyFill="1" applyAlignment="1" applyProtection="1">
      <alignment wrapText="1"/>
    </xf>
    <xf numFmtId="164" fontId="1" fillId="9" borderId="1" xfId="1" applyNumberFormat="1" applyFont="1" applyFill="1" applyAlignment="1" applyProtection="1">
      <alignment wrapText="1"/>
    </xf>
    <xf numFmtId="164" fontId="1" fillId="6" borderId="1" xfId="1" applyNumberFormat="1" applyFont="1" applyFill="1" applyAlignment="1" applyProtection="1">
      <alignment wrapText="1"/>
    </xf>
    <xf numFmtId="0" fontId="1" fillId="5" borderId="1" xfId="1" quotePrefix="1" applyNumberFormat="1" applyFont="1" applyFill="1" applyAlignment="1" applyProtection="1">
      <alignment wrapText="1"/>
    </xf>
    <xf numFmtId="0" fontId="1" fillId="0" borderId="1" xfId="1" applyNumberFormat="1" applyFont="1" applyFill="1" applyAlignment="1" applyProtection="1">
      <alignment wrapText="1"/>
    </xf>
    <xf numFmtId="0" fontId="0" fillId="0" borderId="0" xfId="0" applyAlignment="1">
      <alignment wrapText="1"/>
    </xf>
    <xf numFmtId="165" fontId="1" fillId="3" borderId="3" xfId="0" applyNumberFormat="1" applyFont="1" applyFill="1" applyBorder="1"/>
    <xf numFmtId="0" fontId="1" fillId="10" borderId="1" xfId="1" applyNumberFormat="1" applyFont="1" applyFill="1" applyAlignment="1" applyProtection="1"/>
    <xf numFmtId="164" fontId="1" fillId="10" borderId="1" xfId="1" applyNumberFormat="1" applyFont="1" applyFill="1" applyAlignment="1" applyProtection="1"/>
    <xf numFmtId="164" fontId="1" fillId="11" borderId="1" xfId="1" applyNumberFormat="1" applyFont="1" applyFill="1" applyAlignment="1" applyProtection="1"/>
    <xf numFmtId="0" fontId="1" fillId="11" borderId="1" xfId="1" applyNumberFormat="1" applyFont="1" applyFill="1" applyAlignment="1" applyProtection="1"/>
    <xf numFmtId="0" fontId="1" fillId="12" borderId="1" xfId="1" applyNumberFormat="1" applyFont="1" applyFill="1" applyAlignment="1" applyProtection="1"/>
    <xf numFmtId="0" fontId="1" fillId="10" borderId="1" xfId="1" applyNumberFormat="1" applyFont="1" applyFill="1" applyAlignment="1" applyProtection="1">
      <alignment vertical="top"/>
    </xf>
    <xf numFmtId="164" fontId="1" fillId="12" borderId="1" xfId="1" applyNumberFormat="1" applyFont="1" applyFill="1" applyAlignment="1" applyProtection="1">
      <alignment vertical="top"/>
    </xf>
    <xf numFmtId="0" fontId="1" fillId="4" borderId="5" xfId="1" applyNumberFormat="1" applyFont="1" applyFill="1" applyBorder="1" applyAlignment="1" applyProtection="1">
      <alignment wrapText="1"/>
    </xf>
    <xf numFmtId="0" fontId="1" fillId="4" borderId="6" xfId="1" applyNumberFormat="1" applyFont="1" applyFill="1" applyBorder="1" applyAlignment="1" applyProtection="1"/>
    <xf numFmtId="164" fontId="1" fillId="4" borderId="5" xfId="1" applyNumberFormat="1" applyFont="1" applyFill="1" applyBorder="1" applyAlignment="1" applyProtection="1">
      <alignment wrapText="1"/>
    </xf>
    <xf numFmtId="164" fontId="1" fillId="4" borderId="7" xfId="1" applyNumberFormat="1" applyFont="1" applyFill="1" applyBorder="1" applyAlignment="1" applyProtection="1">
      <alignment wrapText="1"/>
    </xf>
    <xf numFmtId="0" fontId="1" fillId="4" borderId="1" xfId="1" applyNumberFormat="1" applyFont="1" applyFill="1" applyAlignment="1" applyProtection="1">
      <alignment vertical="top"/>
    </xf>
    <xf numFmtId="0" fontId="1" fillId="0" borderId="0" xfId="0" applyFont="1" applyAlignment="1">
      <alignment horizontal="center"/>
    </xf>
    <xf numFmtId="164" fontId="1" fillId="0" borderId="15" xfId="2" applyNumberFormat="1" applyFont="1" applyFill="1"/>
    <xf numFmtId="0" fontId="18" fillId="0" borderId="1" xfId="1" applyNumberFormat="1" applyFont="1" applyFill="1" applyAlignment="1" applyProtection="1"/>
    <xf numFmtId="164" fontId="1" fillId="0" borderId="0" xfId="0" applyNumberFormat="1" applyFont="1"/>
    <xf numFmtId="164" fontId="1" fillId="7" borderId="1" xfId="1" applyNumberFormat="1" applyFont="1" applyFill="1" applyAlignment="1" applyProtection="1"/>
    <xf numFmtId="0" fontId="1" fillId="7" borderId="14" xfId="0" applyFont="1" applyFill="1" applyBorder="1"/>
    <xf numFmtId="0" fontId="1" fillId="9" borderId="1" xfId="1" applyNumberFormat="1" applyFont="1" applyFill="1" applyAlignment="1" applyProtection="1"/>
    <xf numFmtId="0" fontId="1" fillId="0" borderId="1" xfId="1" applyNumberFormat="1" applyFont="1" applyFill="1" applyAlignment="1" applyProtection="1">
      <alignment vertical="center"/>
    </xf>
    <xf numFmtId="1" fontId="1" fillId="3" borderId="3" xfId="0" applyNumberFormat="1" applyFont="1" applyFill="1" applyBorder="1"/>
    <xf numFmtId="164" fontId="2" fillId="0" borderId="0" xfId="0" applyNumberFormat="1" applyFont="1" applyFill="1" applyAlignment="1">
      <alignment vertical="top"/>
    </xf>
    <xf numFmtId="0" fontId="1" fillId="5" borderId="10" xfId="1" applyNumberFormat="1" applyFont="1" applyFill="1" applyBorder="1" applyAlignment="1" applyProtection="1">
      <alignment horizontal="left" vertical="top" wrapText="1"/>
    </xf>
    <xf numFmtId="164" fontId="1" fillId="4" borderId="8" xfId="1" applyNumberFormat="1" applyFont="1" applyFill="1" applyBorder="1" applyAlignment="1" applyProtection="1">
      <alignment horizontal="left" vertical="top" wrapText="1"/>
    </xf>
    <xf numFmtId="164" fontId="1" fillId="4" borderId="9" xfId="1" applyNumberFormat="1" applyFont="1" applyFill="1" applyBorder="1" applyAlignment="1" applyProtection="1">
      <alignment horizontal="left" vertical="top" wrapText="1"/>
    </xf>
    <xf numFmtId="0" fontId="1" fillId="4" borderId="11" xfId="1" applyNumberFormat="1" applyFont="1" applyFill="1" applyBorder="1" applyAlignment="1" applyProtection="1">
      <alignment wrapText="1"/>
    </xf>
    <xf numFmtId="0" fontId="1" fillId="4" borderId="12" xfId="1" applyNumberFormat="1" applyFont="1" applyFill="1" applyBorder="1" applyAlignment="1" applyProtection="1">
      <alignment wrapText="1"/>
    </xf>
    <xf numFmtId="164" fontId="1" fillId="6" borderId="16" xfId="1" applyNumberFormat="1" applyFont="1" applyFill="1" applyBorder="1" applyAlignment="1" applyProtection="1">
      <alignment horizontal="left" wrapText="1"/>
    </xf>
    <xf numFmtId="164" fontId="1" fillId="6" borderId="6" xfId="1" applyNumberFormat="1" applyFont="1" applyFill="1" applyBorder="1" applyAlignment="1" applyProtection="1">
      <alignment horizontal="left" wrapText="1"/>
    </xf>
    <xf numFmtId="164" fontId="1" fillId="4" borderId="11" xfId="1" applyNumberFormat="1" applyFont="1" applyFill="1" applyBorder="1" applyAlignment="1" applyProtection="1">
      <alignment wrapText="1"/>
    </xf>
    <xf numFmtId="164" fontId="1" fillId="4" borderId="13" xfId="1" applyNumberFormat="1" applyFont="1" applyFill="1" applyBorder="1" applyAlignment="1" applyProtection="1">
      <alignment wrapText="1"/>
    </xf>
    <xf numFmtId="164" fontId="1" fillId="4" borderId="8" xfId="1" applyNumberFormat="1" applyFont="1" applyFill="1" applyBorder="1" applyAlignment="1" applyProtection="1">
      <alignment wrapText="1"/>
    </xf>
    <xf numFmtId="164" fontId="1" fillId="4" borderId="17" xfId="1" applyNumberFormat="1" applyFont="1" applyFill="1" applyBorder="1" applyAlignment="1" applyProtection="1">
      <alignment wrapText="1"/>
    </xf>
    <xf numFmtId="164" fontId="1" fillId="4" borderId="9" xfId="1" applyNumberFormat="1" applyFont="1" applyFill="1" applyBorder="1" applyAlignment="1" applyProtection="1">
      <alignment wrapText="1"/>
    </xf>
    <xf numFmtId="0" fontId="1" fillId="4" borderId="10" xfId="1" applyNumberFormat="1" applyFont="1" applyFill="1" applyBorder="1" applyAlignment="1" applyProtection="1">
      <alignment horizontal="left" vertical="top" wrapText="1"/>
    </xf>
    <xf numFmtId="0" fontId="1" fillId="5" borderId="16" xfId="1" quotePrefix="1" applyNumberFormat="1" applyFont="1" applyFill="1" applyBorder="1" applyAlignment="1" applyProtection="1">
      <alignment horizontal="left" wrapText="1"/>
    </xf>
    <xf numFmtId="0" fontId="1" fillId="5" borderId="6" xfId="1" quotePrefix="1" applyNumberFormat="1" applyFont="1" applyFill="1" applyBorder="1" applyAlignment="1" applyProtection="1">
      <alignment horizontal="left" wrapText="1"/>
    </xf>
    <xf numFmtId="0" fontId="1" fillId="5" borderId="16" xfId="1" applyNumberFormat="1" applyFont="1" applyFill="1" applyBorder="1" applyAlignment="1" applyProtection="1">
      <alignment wrapText="1"/>
    </xf>
    <xf numFmtId="0" fontId="1" fillId="5" borderId="6" xfId="1" applyNumberFormat="1" applyFont="1" applyFill="1" applyBorder="1" applyAlignment="1" applyProtection="1">
      <alignment wrapText="1"/>
    </xf>
    <xf numFmtId="0" fontId="1" fillId="5" borderId="16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4" fillId="5" borderId="16" xfId="1" quotePrefix="1" applyNumberFormat="1" applyFont="1" applyFill="1" applyBorder="1" applyAlignment="1" applyProtection="1">
      <alignment horizontal="left" wrapText="1"/>
    </xf>
    <xf numFmtId="0" fontId="1" fillId="4" borderId="13" xfId="1" applyNumberFormat="1" applyFont="1" applyFill="1" applyBorder="1" applyAlignment="1" applyProtection="1">
      <alignment wrapText="1"/>
    </xf>
    <xf numFmtId="0" fontId="1" fillId="4" borderId="8" xfId="1" applyNumberFormat="1" applyFont="1" applyFill="1" applyBorder="1" applyAlignment="1" applyProtection="1">
      <alignment wrapText="1"/>
    </xf>
    <xf numFmtId="0" fontId="1" fillId="4" borderId="9" xfId="1" applyNumberFormat="1" applyFont="1" applyFill="1" applyBorder="1" applyAlignment="1" applyProtection="1">
      <alignment wrapText="1"/>
    </xf>
  </cellXfs>
  <cellStyles count="17">
    <cellStyle name="Calculation" xfId="2" builtinId="22"/>
    <cellStyle name="Excel_BuiltIn_Calculation" xfId="1" xr:uid="{00000000-0005-0000-0000-000001000000}"/>
    <cellStyle name="Followed Hyperlink" xfId="10" builtinId="9" hidden="1"/>
    <cellStyle name="Followed Hyperlink" xfId="4" builtinId="9" hidden="1"/>
    <cellStyle name="Followed Hyperlink" xfId="6" builtinId="9" hidden="1"/>
    <cellStyle name="Followed Hyperlink" xfId="14" builtinId="9" hidden="1"/>
    <cellStyle name="Followed Hyperlink" xfId="8" builtinId="9" hidden="1"/>
    <cellStyle name="Followed Hyperlink" xfId="16" builtinId="9" hidden="1"/>
    <cellStyle name="Followed Hyperlink" xfId="12" builtinId="9" hidden="1"/>
    <cellStyle name="Hyperlink" xfId="1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5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88"/>
  <sheetViews>
    <sheetView tabSelected="1" view="pageLayout" topLeftCell="A46" zoomScaleNormal="230" workbookViewId="0">
      <selection activeCell="E64" sqref="E64"/>
    </sheetView>
  </sheetViews>
  <sheetFormatPr defaultColWidth="11.453125" defaultRowHeight="12.5"/>
  <cols>
    <col min="1" max="1" width="5.08984375" bestFit="1" customWidth="1"/>
    <col min="2" max="2" width="33.26953125" customWidth="1"/>
    <col min="3" max="3" width="27.26953125" customWidth="1"/>
    <col min="4" max="4" width="21.453125" customWidth="1"/>
    <col min="5" max="5" width="6.453125" customWidth="1"/>
  </cols>
  <sheetData>
    <row r="1" spans="1:5" s="4" customFormat="1" ht="13.5" thickBot="1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s="7" customFormat="1" ht="13">
      <c r="A2" s="35"/>
      <c r="B2" s="35" t="s">
        <v>4</v>
      </c>
      <c r="C2" s="35"/>
      <c r="D2" s="35"/>
      <c r="E2" s="34"/>
    </row>
    <row r="3" spans="1:5" s="7" customFormat="1" ht="13">
      <c r="A3" s="34">
        <f>E3</f>
        <v>0</v>
      </c>
      <c r="B3" s="35" t="s">
        <v>5</v>
      </c>
      <c r="C3" s="35"/>
      <c r="D3" s="35" t="s">
        <v>6</v>
      </c>
      <c r="E3" s="34">
        <v>0</v>
      </c>
    </row>
    <row r="4" spans="1:5" s="7" customFormat="1" ht="13">
      <c r="A4" s="34">
        <f t="shared" ref="A4:A10" si="0">E4-E3</f>
        <v>2.5</v>
      </c>
      <c r="B4" s="35" t="s">
        <v>7</v>
      </c>
      <c r="C4" s="35" t="s">
        <v>8</v>
      </c>
      <c r="D4" s="35" t="s">
        <v>9</v>
      </c>
      <c r="E4" s="34">
        <v>2.5</v>
      </c>
    </row>
    <row r="5" spans="1:5" s="7" customFormat="1" ht="13">
      <c r="A5" s="34">
        <f t="shared" si="0"/>
        <v>0.60000000000000009</v>
      </c>
      <c r="B5" s="35" t="s">
        <v>10</v>
      </c>
      <c r="C5" s="50" t="s">
        <v>11</v>
      </c>
      <c r="D5" s="35" t="s">
        <v>12</v>
      </c>
      <c r="E5" s="34">
        <v>3.1</v>
      </c>
    </row>
    <row r="6" spans="1:5" s="7" customFormat="1" ht="13">
      <c r="A6" s="34">
        <f t="shared" si="0"/>
        <v>0.60000000000000009</v>
      </c>
      <c r="B6" s="35" t="s">
        <v>13</v>
      </c>
      <c r="C6" s="50" t="s">
        <v>11</v>
      </c>
      <c r="D6" s="35" t="s">
        <v>12</v>
      </c>
      <c r="E6" s="34">
        <v>3.7</v>
      </c>
    </row>
    <row r="7" spans="1:5" s="7" customFormat="1" ht="13">
      <c r="A7" s="34">
        <f t="shared" si="0"/>
        <v>0.79999999999999982</v>
      </c>
      <c r="B7" s="35" t="s">
        <v>14</v>
      </c>
      <c r="C7" s="35" t="s">
        <v>15</v>
      </c>
      <c r="D7" s="35" t="s">
        <v>16</v>
      </c>
      <c r="E7" s="34">
        <v>4.5</v>
      </c>
    </row>
    <row r="8" spans="1:5" s="7" customFormat="1" ht="13">
      <c r="A8" s="34">
        <f t="shared" si="0"/>
        <v>0.79999999999999982</v>
      </c>
      <c r="B8" s="35" t="s">
        <v>5</v>
      </c>
      <c r="C8" s="35" t="s">
        <v>17</v>
      </c>
      <c r="D8" s="35"/>
      <c r="E8" s="34">
        <v>5.3</v>
      </c>
    </row>
    <row r="9" spans="1:5" s="7" customFormat="1" ht="13">
      <c r="A9" s="34">
        <f t="shared" si="0"/>
        <v>0.70000000000000018</v>
      </c>
      <c r="B9" s="35" t="s">
        <v>18</v>
      </c>
      <c r="C9" s="35"/>
      <c r="D9" s="35"/>
      <c r="E9" s="34">
        <v>6</v>
      </c>
    </row>
    <row r="10" spans="1:5" s="7" customFormat="1" ht="13">
      <c r="A10" s="34">
        <f t="shared" si="0"/>
        <v>0.90000000000000036</v>
      </c>
      <c r="B10" s="35" t="s">
        <v>19</v>
      </c>
      <c r="C10" s="35"/>
      <c r="D10" s="35"/>
      <c r="E10" s="34">
        <v>6.9</v>
      </c>
    </row>
    <row r="11" spans="1:5" s="7" customFormat="1" ht="13">
      <c r="A11" s="34">
        <f t="shared" ref="A11:A13" si="1">E11-E10</f>
        <v>4</v>
      </c>
      <c r="B11" s="35" t="s">
        <v>20</v>
      </c>
      <c r="C11" s="35"/>
      <c r="D11" s="35"/>
      <c r="E11" s="34">
        <v>10.9</v>
      </c>
    </row>
    <row r="12" spans="1:5" s="7" customFormat="1" ht="13">
      <c r="A12" s="34">
        <f t="shared" si="1"/>
        <v>0.19999999999999929</v>
      </c>
      <c r="B12" s="35" t="s">
        <v>21</v>
      </c>
      <c r="C12" s="35"/>
      <c r="D12" s="35"/>
      <c r="E12" s="34">
        <v>11.1</v>
      </c>
    </row>
    <row r="13" spans="1:5" s="7" customFormat="1" ht="13">
      <c r="A13" s="34">
        <f t="shared" si="1"/>
        <v>9.9999999999999645E-2</v>
      </c>
      <c r="B13" s="35" t="s">
        <v>22</v>
      </c>
      <c r="C13" s="35"/>
      <c r="D13" s="35" t="s">
        <v>23</v>
      </c>
      <c r="E13" s="34">
        <v>11.2</v>
      </c>
    </row>
    <row r="14" spans="1:5" s="7" customFormat="1" ht="13">
      <c r="A14" s="34">
        <f t="shared" ref="A14:A44" si="2">E14-E13</f>
        <v>0</v>
      </c>
      <c r="B14" s="35" t="s">
        <v>24</v>
      </c>
      <c r="C14" s="35"/>
      <c r="D14" s="35" t="s">
        <v>25</v>
      </c>
      <c r="E14" s="34">
        <v>11.2</v>
      </c>
    </row>
    <row r="15" spans="1:5" s="7" customFormat="1" ht="13">
      <c r="A15" s="34">
        <f t="shared" si="2"/>
        <v>0.40000000000000036</v>
      </c>
      <c r="B15" s="35" t="s">
        <v>26</v>
      </c>
      <c r="C15" s="35"/>
      <c r="D15" s="35" t="s">
        <v>27</v>
      </c>
      <c r="E15" s="34">
        <v>11.6</v>
      </c>
    </row>
    <row r="16" spans="1:5" s="7" customFormat="1" ht="13">
      <c r="A16" s="34">
        <f t="shared" si="2"/>
        <v>2.7000000000000011</v>
      </c>
      <c r="B16" s="35" t="s">
        <v>436</v>
      </c>
      <c r="C16" s="35"/>
      <c r="D16" s="35"/>
      <c r="E16" s="34">
        <v>14.3</v>
      </c>
    </row>
    <row r="17" spans="1:5" s="7" customFormat="1" ht="13">
      <c r="A17" s="34">
        <f t="shared" si="2"/>
        <v>2.3999999999999986</v>
      </c>
      <c r="B17" s="35" t="s">
        <v>22</v>
      </c>
      <c r="C17" s="35"/>
      <c r="D17" s="35"/>
      <c r="E17" s="34">
        <v>16.7</v>
      </c>
    </row>
    <row r="18" spans="1:5" s="7" customFormat="1" ht="13">
      <c r="A18" s="34">
        <f t="shared" si="2"/>
        <v>0.80000000000000071</v>
      </c>
      <c r="B18" s="35" t="s">
        <v>22</v>
      </c>
      <c r="C18" s="35" t="s">
        <v>29</v>
      </c>
      <c r="D18" s="35"/>
      <c r="E18" s="34">
        <v>17.5</v>
      </c>
    </row>
    <row r="19" spans="1:5" s="7" customFormat="1" ht="13">
      <c r="A19" s="34">
        <f t="shared" si="2"/>
        <v>0.19999999999999929</v>
      </c>
      <c r="B19" s="35" t="s">
        <v>30</v>
      </c>
      <c r="C19" s="35"/>
      <c r="D19" s="35" t="s">
        <v>437</v>
      </c>
      <c r="E19" s="34">
        <v>17.7</v>
      </c>
    </row>
    <row r="20" spans="1:5" s="7" customFormat="1" ht="13">
      <c r="A20" s="34">
        <f t="shared" si="2"/>
        <v>0.60000000000000142</v>
      </c>
      <c r="B20" s="35" t="s">
        <v>31</v>
      </c>
      <c r="C20" s="35"/>
      <c r="D20" s="35" t="s">
        <v>32</v>
      </c>
      <c r="E20" s="34">
        <v>18.3</v>
      </c>
    </row>
    <row r="21" spans="1:5" s="7" customFormat="1" ht="13">
      <c r="A21" s="35">
        <f t="shared" si="2"/>
        <v>0.5</v>
      </c>
      <c r="B21" s="35" t="s">
        <v>33</v>
      </c>
      <c r="C21" s="35"/>
      <c r="D21" s="35"/>
      <c r="E21" s="35">
        <v>18.8</v>
      </c>
    </row>
    <row r="22" spans="1:5" s="7" customFormat="1" ht="13">
      <c r="A22" s="35">
        <f t="shared" si="2"/>
        <v>0.5</v>
      </c>
      <c r="B22" s="35" t="s">
        <v>28</v>
      </c>
      <c r="C22" s="35"/>
      <c r="D22" s="35" t="s">
        <v>34</v>
      </c>
      <c r="E22" s="35">
        <v>19.3</v>
      </c>
    </row>
    <row r="23" spans="1:5" s="7" customFormat="1" ht="13">
      <c r="A23" s="35">
        <f t="shared" si="2"/>
        <v>1.3000000000000007</v>
      </c>
      <c r="B23" s="35" t="s">
        <v>35</v>
      </c>
      <c r="C23" s="35" t="s">
        <v>39</v>
      </c>
      <c r="D23" s="35" t="s">
        <v>36</v>
      </c>
      <c r="E23" s="35">
        <v>20.6</v>
      </c>
    </row>
    <row r="24" spans="1:5" s="7" customFormat="1" ht="13">
      <c r="A24" s="35">
        <f t="shared" si="2"/>
        <v>0.19999999999999929</v>
      </c>
      <c r="B24" s="35" t="s">
        <v>438</v>
      </c>
      <c r="C24" s="35"/>
      <c r="D24" s="35" t="s">
        <v>37</v>
      </c>
      <c r="E24" s="35">
        <v>20.8</v>
      </c>
    </row>
    <row r="25" spans="1:5" s="7" customFormat="1" ht="13">
      <c r="A25" s="35">
        <f t="shared" si="2"/>
        <v>0.19999999999999929</v>
      </c>
      <c r="B25" s="35" t="s">
        <v>38</v>
      </c>
      <c r="C25" s="35" t="s">
        <v>39</v>
      </c>
      <c r="D25" s="35"/>
      <c r="E25" s="34">
        <v>21</v>
      </c>
    </row>
    <row r="26" spans="1:5" s="7" customFormat="1" ht="13">
      <c r="A26" s="35">
        <f t="shared" si="2"/>
        <v>1.8999999999999986</v>
      </c>
      <c r="B26" s="35" t="s">
        <v>40</v>
      </c>
      <c r="C26" s="35" t="s">
        <v>41</v>
      </c>
      <c r="D26" s="35"/>
      <c r="E26" s="35">
        <v>22.9</v>
      </c>
    </row>
    <row r="27" spans="1:5" s="7" customFormat="1" ht="13">
      <c r="A27" s="35">
        <f t="shared" si="2"/>
        <v>3.7000000000000028</v>
      </c>
      <c r="B27" s="35" t="s">
        <v>42</v>
      </c>
      <c r="C27" s="35" t="s">
        <v>43</v>
      </c>
      <c r="D27" s="35" t="s">
        <v>44</v>
      </c>
      <c r="E27" s="35">
        <v>26.6</v>
      </c>
    </row>
    <row r="28" spans="1:5" s="7" customFormat="1" ht="13">
      <c r="A28" s="35">
        <f t="shared" si="2"/>
        <v>1.2999999999999972</v>
      </c>
      <c r="B28" s="35" t="s">
        <v>439</v>
      </c>
      <c r="C28" s="35"/>
      <c r="D28" s="35"/>
      <c r="E28" s="35">
        <v>27.9</v>
      </c>
    </row>
    <row r="29" spans="1:5" s="7" customFormat="1" ht="13">
      <c r="A29" s="35">
        <f t="shared" si="2"/>
        <v>0.30000000000000071</v>
      </c>
      <c r="B29" s="35" t="s">
        <v>45</v>
      </c>
      <c r="C29" s="35"/>
      <c r="D29" s="35"/>
      <c r="E29" s="35">
        <v>28.2</v>
      </c>
    </row>
    <row r="30" spans="1:5" s="7" customFormat="1" ht="13">
      <c r="A30" s="35">
        <f t="shared" si="2"/>
        <v>0.10000000000000142</v>
      </c>
      <c r="B30" s="35" t="s">
        <v>46</v>
      </c>
      <c r="C30" s="35"/>
      <c r="D30" s="35" t="s">
        <v>47</v>
      </c>
      <c r="E30" s="35">
        <v>28.3</v>
      </c>
    </row>
    <row r="31" spans="1:5" s="7" customFormat="1" ht="13">
      <c r="A31" s="35">
        <f t="shared" si="2"/>
        <v>0.19999999999999929</v>
      </c>
      <c r="B31" s="35" t="s">
        <v>22</v>
      </c>
      <c r="C31" s="35"/>
      <c r="D31" s="35" t="s">
        <v>48</v>
      </c>
      <c r="E31" s="35">
        <v>28.5</v>
      </c>
    </row>
    <row r="32" spans="1:5" s="7" customFormat="1" ht="13">
      <c r="A32" s="35">
        <f t="shared" si="2"/>
        <v>0</v>
      </c>
      <c r="B32" s="35" t="s">
        <v>5</v>
      </c>
      <c r="C32" s="35"/>
      <c r="D32" s="35" t="s">
        <v>49</v>
      </c>
      <c r="E32" s="35">
        <v>28.5</v>
      </c>
    </row>
    <row r="33" spans="1:5" s="7" customFormat="1" ht="13">
      <c r="A33" s="35">
        <f t="shared" si="2"/>
        <v>0.19999999999999929</v>
      </c>
      <c r="B33" s="35" t="s">
        <v>50</v>
      </c>
      <c r="C33" s="35"/>
      <c r="D33" s="35" t="s">
        <v>51</v>
      </c>
      <c r="E33" s="35">
        <v>28.7</v>
      </c>
    </row>
    <row r="34" spans="1:5" s="7" customFormat="1" ht="13">
      <c r="A34" s="35">
        <f t="shared" si="2"/>
        <v>0.40000000000000213</v>
      </c>
      <c r="B34" s="35" t="s">
        <v>443</v>
      </c>
      <c r="C34" s="35"/>
      <c r="D34" s="35"/>
      <c r="E34" s="35">
        <v>29.1</v>
      </c>
    </row>
    <row r="35" spans="1:5" s="7" customFormat="1" ht="13">
      <c r="A35" s="35">
        <f t="shared" si="2"/>
        <v>9.9999999999997868E-2</v>
      </c>
      <c r="B35" s="35" t="s">
        <v>444</v>
      </c>
      <c r="C35" s="35"/>
      <c r="D35" s="35"/>
      <c r="E35" s="35">
        <v>29.2</v>
      </c>
    </row>
    <row r="36" spans="1:5" s="7" customFormat="1" ht="13">
      <c r="A36" s="35">
        <f t="shared" si="2"/>
        <v>0.30000000000000071</v>
      </c>
      <c r="B36" s="35" t="s">
        <v>53</v>
      </c>
      <c r="C36" s="35"/>
      <c r="D36" s="35" t="s">
        <v>54</v>
      </c>
      <c r="E36" s="35">
        <v>29.5</v>
      </c>
    </row>
    <row r="37" spans="1:5" s="7" customFormat="1" ht="13">
      <c r="A37" s="35">
        <f t="shared" si="2"/>
        <v>1</v>
      </c>
      <c r="B37" s="35" t="s">
        <v>7</v>
      </c>
      <c r="C37" s="35"/>
      <c r="D37" s="35" t="s">
        <v>55</v>
      </c>
      <c r="E37" s="35">
        <v>30.5</v>
      </c>
    </row>
    <row r="38" spans="1:5" s="7" customFormat="1" ht="13">
      <c r="A38" s="35">
        <f t="shared" si="2"/>
        <v>0</v>
      </c>
      <c r="B38" s="35" t="s">
        <v>13</v>
      </c>
      <c r="C38" s="35"/>
      <c r="D38" s="35" t="s">
        <v>56</v>
      </c>
      <c r="E38" s="35">
        <v>30.5</v>
      </c>
    </row>
    <row r="39" spans="1:5" s="7" customFormat="1" ht="13">
      <c r="A39" s="35">
        <f t="shared" si="2"/>
        <v>0.30000000000000071</v>
      </c>
      <c r="B39" s="35" t="s">
        <v>13</v>
      </c>
      <c r="C39" s="35"/>
      <c r="D39" s="35" t="s">
        <v>57</v>
      </c>
      <c r="E39" s="35">
        <v>30.8</v>
      </c>
    </row>
    <row r="40" spans="1:5" s="7" customFormat="1" ht="13">
      <c r="A40" s="35">
        <f t="shared" si="2"/>
        <v>0.19999999999999929</v>
      </c>
      <c r="B40" s="35" t="s">
        <v>10</v>
      </c>
      <c r="C40" s="35"/>
      <c r="D40" s="35"/>
      <c r="E40" s="34">
        <v>31</v>
      </c>
    </row>
    <row r="41" spans="1:5" s="7" customFormat="1" ht="13">
      <c r="A41" s="35">
        <f t="shared" si="2"/>
        <v>1.2000000000000028</v>
      </c>
      <c r="B41" s="35" t="s">
        <v>13</v>
      </c>
      <c r="C41" s="35"/>
      <c r="D41" s="35"/>
      <c r="E41" s="35">
        <v>32.200000000000003</v>
      </c>
    </row>
    <row r="42" spans="1:5" s="7" customFormat="1" ht="13">
      <c r="A42" s="35">
        <f t="shared" si="2"/>
        <v>9.9999999999994316E-2</v>
      </c>
      <c r="B42" s="35" t="s">
        <v>13</v>
      </c>
      <c r="C42" s="35"/>
      <c r="D42" s="35"/>
      <c r="E42" s="35">
        <v>32.299999999999997</v>
      </c>
    </row>
    <row r="43" spans="1:5" s="7" customFormat="1" ht="13">
      <c r="A43" s="35">
        <f t="shared" si="2"/>
        <v>0.5</v>
      </c>
      <c r="B43" s="35" t="s">
        <v>52</v>
      </c>
      <c r="C43" s="35" t="s">
        <v>440</v>
      </c>
      <c r="D43" s="35" t="s">
        <v>441</v>
      </c>
      <c r="E43" s="35">
        <v>32.799999999999997</v>
      </c>
    </row>
    <row r="44" spans="1:5" s="7" customFormat="1" ht="13">
      <c r="A44" s="35">
        <f t="shared" si="2"/>
        <v>0</v>
      </c>
      <c r="B44" s="35" t="s">
        <v>58</v>
      </c>
      <c r="C44" s="35"/>
      <c r="D44" s="35" t="s">
        <v>59</v>
      </c>
      <c r="E44" s="35">
        <v>32.799999999999997</v>
      </c>
    </row>
    <row r="45" spans="1:5" s="7" customFormat="1" ht="13">
      <c r="A45" s="35">
        <f t="shared" ref="A45:A59" si="3">E45-E44</f>
        <v>0.20000000000000284</v>
      </c>
      <c r="B45" s="35" t="s">
        <v>60</v>
      </c>
      <c r="C45" s="35"/>
      <c r="D45" s="35" t="s">
        <v>442</v>
      </c>
      <c r="E45" s="34">
        <v>33</v>
      </c>
    </row>
    <row r="46" spans="1:5" s="7" customFormat="1" ht="13">
      <c r="A46" s="35">
        <f t="shared" si="3"/>
        <v>0.20000000000000284</v>
      </c>
      <c r="B46" s="35" t="s">
        <v>52</v>
      </c>
      <c r="C46" s="35"/>
      <c r="D46" s="35" t="s">
        <v>61</v>
      </c>
      <c r="E46" s="35">
        <v>33.200000000000003</v>
      </c>
    </row>
    <row r="47" spans="1:5" s="7" customFormat="1" ht="13">
      <c r="A47" s="8"/>
      <c r="B47" s="9" t="s">
        <v>375</v>
      </c>
      <c r="C47" s="9"/>
      <c r="D47" s="9"/>
      <c r="E47" s="8">
        <v>33.5</v>
      </c>
    </row>
    <row r="48" spans="1:5" s="7" customFormat="1" ht="13">
      <c r="A48" s="8">
        <f t="shared" si="3"/>
        <v>5.3999999999999986</v>
      </c>
      <c r="B48" s="9" t="s">
        <v>13</v>
      </c>
      <c r="C48" s="9"/>
      <c r="D48" s="9"/>
      <c r="E48" s="8">
        <v>38.9</v>
      </c>
    </row>
    <row r="49" spans="1:5" s="7" customFormat="1" ht="13">
      <c r="A49" s="8">
        <f t="shared" si="3"/>
        <v>1.5</v>
      </c>
      <c r="B49" s="9" t="s">
        <v>60</v>
      </c>
      <c r="C49" s="9"/>
      <c r="D49" s="9"/>
      <c r="E49" s="8">
        <v>40.4</v>
      </c>
    </row>
    <row r="50" spans="1:5" s="7" customFormat="1" ht="13">
      <c r="A50" s="8">
        <f t="shared" si="3"/>
        <v>1</v>
      </c>
      <c r="B50" s="9" t="s">
        <v>62</v>
      </c>
      <c r="C50" s="9" t="s">
        <v>63</v>
      </c>
      <c r="D50" s="9" t="s">
        <v>64</v>
      </c>
      <c r="E50" s="8">
        <v>41.4</v>
      </c>
    </row>
    <row r="51" spans="1:5" s="7" customFormat="1" ht="13">
      <c r="A51" s="8">
        <f t="shared" si="3"/>
        <v>1.1000000000000014</v>
      </c>
      <c r="B51" s="9" t="s">
        <v>60</v>
      </c>
      <c r="C51" s="9"/>
      <c r="D51" s="9" t="s">
        <v>65</v>
      </c>
      <c r="E51" s="8">
        <v>42.5</v>
      </c>
    </row>
    <row r="52" spans="1:5" s="7" customFormat="1" ht="13">
      <c r="A52" s="8">
        <f t="shared" si="3"/>
        <v>1.2000000000000028</v>
      </c>
      <c r="B52" s="9" t="s">
        <v>13</v>
      </c>
      <c r="C52" s="9" t="s">
        <v>66</v>
      </c>
      <c r="D52" s="9" t="s">
        <v>67</v>
      </c>
      <c r="E52" s="8">
        <v>43.7</v>
      </c>
    </row>
    <row r="53" spans="1:5" s="7" customFormat="1" ht="12.75" customHeight="1">
      <c r="A53" s="8">
        <f t="shared" si="3"/>
        <v>0.5</v>
      </c>
      <c r="B53" s="9" t="s">
        <v>62</v>
      </c>
      <c r="C53" s="56" t="s">
        <v>68</v>
      </c>
      <c r="D53" s="9"/>
      <c r="E53" s="8">
        <v>44.2</v>
      </c>
    </row>
    <row r="54" spans="1:5" s="7" customFormat="1" ht="13">
      <c r="A54" s="8">
        <f t="shared" si="3"/>
        <v>5.6999999999999957</v>
      </c>
      <c r="B54" s="9" t="s">
        <v>22</v>
      </c>
      <c r="C54" s="56" t="s">
        <v>69</v>
      </c>
      <c r="D54" s="9"/>
      <c r="E54" s="8">
        <v>49.9</v>
      </c>
    </row>
    <row r="55" spans="1:5" s="7" customFormat="1" ht="13">
      <c r="A55" s="8">
        <f t="shared" si="3"/>
        <v>1.2000000000000028</v>
      </c>
      <c r="B55" s="9" t="s">
        <v>62</v>
      </c>
      <c r="C55" s="56" t="s">
        <v>70</v>
      </c>
      <c r="D55" s="9"/>
      <c r="E55" s="8">
        <v>51.1</v>
      </c>
    </row>
    <row r="56" spans="1:5" s="7" customFormat="1" ht="13">
      <c r="A56" s="8">
        <f t="shared" si="3"/>
        <v>4.5</v>
      </c>
      <c r="B56" s="9" t="s">
        <v>71</v>
      </c>
      <c r="C56" s="56" t="s">
        <v>72</v>
      </c>
      <c r="D56" s="9"/>
      <c r="E56" s="8">
        <v>55.6</v>
      </c>
    </row>
    <row r="57" spans="1:5" s="7" customFormat="1" ht="13">
      <c r="A57" s="8">
        <f t="shared" si="3"/>
        <v>1.7999999999999972</v>
      </c>
      <c r="B57" s="9" t="s">
        <v>7</v>
      </c>
      <c r="C57" s="56"/>
      <c r="D57" s="9" t="s">
        <v>73</v>
      </c>
      <c r="E57" s="8">
        <v>57.4</v>
      </c>
    </row>
    <row r="58" spans="1:5" s="7" customFormat="1" ht="13">
      <c r="A58" s="8">
        <f t="shared" si="3"/>
        <v>22.9</v>
      </c>
      <c r="B58" s="9" t="s">
        <v>74</v>
      </c>
      <c r="C58" s="56"/>
      <c r="D58" s="9" t="s">
        <v>75</v>
      </c>
      <c r="E58" s="8">
        <v>80.3</v>
      </c>
    </row>
    <row r="59" spans="1:5" s="7" customFormat="1" ht="13">
      <c r="A59" s="34">
        <f t="shared" si="3"/>
        <v>0.20000000000000284</v>
      </c>
      <c r="B59" s="35" t="s">
        <v>62</v>
      </c>
      <c r="C59" s="35" t="s">
        <v>76</v>
      </c>
      <c r="D59" s="35" t="s">
        <v>77</v>
      </c>
      <c r="E59" s="35">
        <v>80.5</v>
      </c>
    </row>
    <row r="60" spans="1:5" s="7" customFormat="1" ht="13">
      <c r="A60" s="34">
        <f>E60-E59</f>
        <v>9.9999999999994316E-2</v>
      </c>
      <c r="B60" s="35" t="s">
        <v>5</v>
      </c>
      <c r="C60" s="35"/>
      <c r="D60" s="35" t="s">
        <v>78</v>
      </c>
      <c r="E60" s="35">
        <v>80.599999999999994</v>
      </c>
    </row>
    <row r="61" spans="1:5" s="7" customFormat="1" ht="13">
      <c r="A61" s="34">
        <f>E61-E60</f>
        <v>0.20000000000000284</v>
      </c>
      <c r="B61" s="35" t="s">
        <v>5</v>
      </c>
      <c r="C61" s="35"/>
      <c r="D61" s="35" t="s">
        <v>79</v>
      </c>
      <c r="E61" s="35">
        <v>80.8</v>
      </c>
    </row>
    <row r="62" spans="1:5" s="7" customFormat="1" ht="13.5" thickBot="1">
      <c r="A62" s="34">
        <f>E62-E61</f>
        <v>0.10000000000000853</v>
      </c>
      <c r="B62" s="35" t="s">
        <v>80</v>
      </c>
      <c r="C62" s="35"/>
      <c r="D62" s="35"/>
      <c r="E62" s="35">
        <v>80.900000000000006</v>
      </c>
    </row>
    <row r="63" spans="1:5" s="7" customFormat="1" ht="13.5" thickBot="1">
      <c r="A63" s="2"/>
      <c r="B63" s="2"/>
      <c r="C63" s="2"/>
      <c r="D63" s="10" t="s">
        <v>81</v>
      </c>
      <c r="E63" s="11">
        <f>758+E62</f>
        <v>838.9</v>
      </c>
    </row>
    <row r="64" spans="1:5" s="7" customFormat="1" ht="13">
      <c r="A64" s="4"/>
      <c r="B64" s="4"/>
      <c r="C64" s="4"/>
      <c r="D64" s="4"/>
      <c r="E64" s="4"/>
    </row>
    <row r="65" spans="1:5" s="39" customFormat="1" ht="13">
      <c r="A65" s="23"/>
      <c r="B65" s="23"/>
      <c r="C65" s="23"/>
      <c r="D65" s="23"/>
      <c r="E65" s="23"/>
    </row>
    <row r="66" spans="1:5" s="7" customFormat="1" ht="13">
      <c r="A66" s="4"/>
      <c r="B66" s="4"/>
      <c r="C66" s="4"/>
      <c r="D66" s="4"/>
      <c r="E66" s="4"/>
    </row>
    <row r="67" spans="1:5" s="7" customFormat="1" ht="13">
      <c r="A67" s="4"/>
      <c r="B67" s="4"/>
      <c r="C67" s="4"/>
      <c r="D67" s="4"/>
      <c r="E67" s="4"/>
    </row>
    <row r="68" spans="1:5" s="7" customFormat="1" ht="13">
      <c r="A68" s="4"/>
      <c r="B68" s="4"/>
      <c r="C68" s="4"/>
      <c r="D68" s="4"/>
      <c r="E68" s="4"/>
    </row>
    <row r="69" spans="1:5" s="7" customFormat="1" ht="13">
      <c r="A69" s="4"/>
      <c r="B69" s="4"/>
      <c r="C69" s="4"/>
      <c r="D69" s="4"/>
      <c r="E69" s="4"/>
    </row>
    <row r="70" spans="1:5" s="39" customFormat="1" ht="28" customHeight="1">
      <c r="A70" s="23"/>
      <c r="B70" s="23"/>
      <c r="C70" s="23"/>
      <c r="D70" s="23"/>
      <c r="E70" s="23"/>
    </row>
    <row r="71" spans="1:5" s="7" customFormat="1" ht="13">
      <c r="A71" s="4"/>
      <c r="B71" s="4"/>
      <c r="C71" s="4"/>
      <c r="D71" s="4"/>
      <c r="E71" s="4"/>
    </row>
    <row r="72" spans="1:5" s="7" customFormat="1" ht="13">
      <c r="A72" s="71"/>
      <c r="B72"/>
      <c r="C72" s="4"/>
      <c r="D72" s="19"/>
      <c r="E72" s="18"/>
    </row>
    <row r="73" spans="1:5" s="7" customFormat="1" ht="13">
      <c r="A73" s="20"/>
      <c r="B73" s="4"/>
      <c r="C73" s="4"/>
      <c r="D73" s="4"/>
      <c r="E73" s="4"/>
    </row>
    <row r="74" spans="1:5" s="7" customFormat="1" ht="13">
      <c r="A74" s="20"/>
      <c r="B74" s="4"/>
      <c r="C74" s="4"/>
      <c r="D74" s="4"/>
      <c r="E74" s="4"/>
    </row>
    <row r="75" spans="1:5" s="7" customFormat="1" ht="27" customHeight="1">
      <c r="A75" s="20"/>
      <c r="B75" s="4"/>
      <c r="C75" s="4"/>
      <c r="D75" s="20"/>
      <c r="E75" s="4"/>
    </row>
    <row r="77" spans="1:5" s="7" customFormat="1" ht="13">
      <c r="A77" s="4"/>
      <c r="B77" s="4"/>
      <c r="C77" s="4"/>
      <c r="D77" s="4"/>
      <c r="E77" s="4"/>
    </row>
    <row r="78" spans="1:5" s="4" customFormat="1" ht="13">
      <c r="B78" s="12"/>
      <c r="C78" s="13"/>
    </row>
    <row r="79" spans="1:5" s="4" customFormat="1" ht="13">
      <c r="B79" s="12"/>
      <c r="C79" s="13"/>
    </row>
    <row r="80" spans="1:5" s="4" customFormat="1" ht="13">
      <c r="B80" s="12"/>
      <c r="C80" s="13"/>
    </row>
    <row r="81" spans="2:3" s="14" customFormat="1" ht="37.5" customHeight="1">
      <c r="B81" s="15"/>
      <c r="C81" s="16"/>
    </row>
    <row r="83" spans="2:3" s="4" customFormat="1" ht="13">
      <c r="B83" s="5"/>
    </row>
    <row r="84" spans="2:3" s="4" customFormat="1" ht="13">
      <c r="B84" s="5"/>
    </row>
    <row r="85" spans="2:3" s="4" customFormat="1" ht="13">
      <c r="B85" s="5"/>
    </row>
    <row r="86" spans="2:3" s="4" customFormat="1" ht="13">
      <c r="B86" s="5"/>
    </row>
    <row r="87" spans="2:3" s="4" customFormat="1" ht="13">
      <c r="B87" s="5"/>
    </row>
    <row r="88" spans="2:3" s="4" customFormat="1" ht="13">
      <c r="B88" s="5"/>
    </row>
  </sheetData>
  <sheetProtection selectLockedCells="1" selectUnlockedCells="1"/>
  <phoneticPr fontId="11"/>
  <pageMargins left="0.25" right="0.25" top="0.72312500000000002" bottom="0.42583333333333334" header="0.3" footer="0.3"/>
  <pageSetup paperSize="9" scale="93" orientation="portrait" useFirstPageNumber="1" horizontalDpi="300" verticalDpi="300" r:id="rId1"/>
  <headerFooter alignWithMargins="0">
    <oddHeader>&amp;C&amp;12London Edinburgh London 2022
&amp;"Arial,Bold"J Dunfermline - Innerleithen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32"/>
  <sheetViews>
    <sheetView view="pageLayout" zoomScaleNormal="100" workbookViewId="0">
      <selection activeCell="C12" sqref="C12"/>
    </sheetView>
  </sheetViews>
  <sheetFormatPr defaultColWidth="8.7265625" defaultRowHeight="12.5"/>
  <cols>
    <col min="1" max="1" width="4.453125" customWidth="1"/>
    <col min="2" max="2" width="25.1796875" customWidth="1"/>
    <col min="3" max="3" width="32.7265625" customWidth="1"/>
    <col min="4" max="4" width="17.6328125" customWidth="1"/>
    <col min="5" max="5" width="7.1796875" customWidth="1"/>
    <col min="6" max="255" width="11.453125" customWidth="1"/>
  </cols>
  <sheetData>
    <row r="1" spans="1:5" ht="13.5" thickBot="1">
      <c r="A1" s="1"/>
      <c r="B1" s="47" t="s">
        <v>0</v>
      </c>
      <c r="C1" s="2" t="s">
        <v>1</v>
      </c>
      <c r="D1" s="2" t="s">
        <v>2</v>
      </c>
      <c r="E1" s="3" t="s">
        <v>3</v>
      </c>
    </row>
    <row r="2" spans="1:5" ht="13">
      <c r="A2" s="32"/>
      <c r="B2" s="84" t="s">
        <v>337</v>
      </c>
      <c r="C2" s="101"/>
      <c r="D2" s="32" t="s">
        <v>338</v>
      </c>
      <c r="E2" s="33">
        <v>0</v>
      </c>
    </row>
    <row r="3" spans="1:5" ht="13">
      <c r="A3" s="33">
        <v>0</v>
      </c>
      <c r="B3" s="48" t="s">
        <v>62</v>
      </c>
      <c r="C3" s="32"/>
      <c r="D3" s="32" t="s">
        <v>339</v>
      </c>
      <c r="E3" s="33">
        <v>0</v>
      </c>
    </row>
    <row r="4" spans="1:5" ht="13">
      <c r="A4" s="32">
        <f>E4-E2</f>
        <v>0.4</v>
      </c>
      <c r="B4" s="48" t="s">
        <v>62</v>
      </c>
      <c r="C4" s="32" t="s">
        <v>340</v>
      </c>
      <c r="D4" s="32" t="s">
        <v>341</v>
      </c>
      <c r="E4" s="33">
        <v>0.4</v>
      </c>
    </row>
    <row r="5" spans="1:5" ht="13">
      <c r="A5" s="34">
        <f t="shared" ref="A5:A31" si="0">E5-E4</f>
        <v>0.99999999999999989</v>
      </c>
      <c r="B5" s="50" t="s">
        <v>342</v>
      </c>
      <c r="C5" s="35" t="s">
        <v>343</v>
      </c>
      <c r="D5" s="35"/>
      <c r="E5" s="34">
        <v>1.4</v>
      </c>
    </row>
    <row r="6" spans="1:5" ht="13">
      <c r="A6" s="34">
        <f t="shared" si="0"/>
        <v>1</v>
      </c>
      <c r="B6" s="50" t="s">
        <v>344</v>
      </c>
      <c r="C6" s="35" t="s">
        <v>345</v>
      </c>
      <c r="D6" s="35" t="s">
        <v>346</v>
      </c>
      <c r="E6" s="34">
        <v>2.4</v>
      </c>
    </row>
    <row r="7" spans="1:5" ht="13">
      <c r="A7" s="34">
        <f t="shared" si="0"/>
        <v>3.0000000000000004</v>
      </c>
      <c r="B7" s="50" t="s">
        <v>5</v>
      </c>
      <c r="C7" s="35" t="s">
        <v>347</v>
      </c>
      <c r="D7" s="35"/>
      <c r="E7" s="34">
        <v>5.4</v>
      </c>
    </row>
    <row r="8" spans="1:5" ht="13">
      <c r="A8" s="34">
        <f t="shared" si="0"/>
        <v>1.7999999999999998</v>
      </c>
      <c r="B8" s="50" t="s">
        <v>232</v>
      </c>
      <c r="C8" s="35" t="s">
        <v>348</v>
      </c>
      <c r="D8" s="35"/>
      <c r="E8" s="34">
        <v>7.2</v>
      </c>
    </row>
    <row r="9" spans="1:5" ht="13">
      <c r="A9" s="34">
        <f t="shared" si="0"/>
        <v>1.9999999999999991</v>
      </c>
      <c r="B9" s="50" t="s">
        <v>349</v>
      </c>
      <c r="C9" s="35" t="s">
        <v>348</v>
      </c>
      <c r="D9" s="35"/>
      <c r="E9" s="34">
        <v>9.1999999999999993</v>
      </c>
    </row>
    <row r="10" spans="1:5" ht="13" customHeight="1">
      <c r="A10" s="75">
        <f t="shared" si="0"/>
        <v>2.1000000000000014</v>
      </c>
      <c r="B10" s="51" t="s">
        <v>266</v>
      </c>
      <c r="C10" s="43"/>
      <c r="D10" s="76" t="s">
        <v>350</v>
      </c>
      <c r="E10" s="75">
        <v>11.3</v>
      </c>
    </row>
    <row r="11" spans="1:5" ht="13">
      <c r="A11" s="75">
        <f t="shared" si="0"/>
        <v>5</v>
      </c>
      <c r="B11" s="51" t="s">
        <v>5</v>
      </c>
      <c r="C11" s="43" t="s">
        <v>351</v>
      </c>
      <c r="D11" s="43"/>
      <c r="E11" s="75">
        <v>16.3</v>
      </c>
    </row>
    <row r="12" spans="1:5" ht="13">
      <c r="A12" s="75">
        <f t="shared" si="0"/>
        <v>3.3999999999999986</v>
      </c>
      <c r="B12" s="51" t="s">
        <v>22</v>
      </c>
      <c r="C12" s="43" t="s">
        <v>448</v>
      </c>
      <c r="D12" s="43" t="s">
        <v>352</v>
      </c>
      <c r="E12" s="75">
        <v>19.7</v>
      </c>
    </row>
    <row r="13" spans="1:5" ht="13">
      <c r="A13" s="75">
        <f t="shared" si="0"/>
        <v>0.10000000000000142</v>
      </c>
      <c r="B13" s="51" t="s">
        <v>62</v>
      </c>
      <c r="C13" s="43"/>
      <c r="D13" s="43" t="s">
        <v>353</v>
      </c>
      <c r="E13" s="75">
        <v>19.8</v>
      </c>
    </row>
    <row r="14" spans="1:5" ht="13">
      <c r="A14" s="75">
        <f t="shared" si="0"/>
        <v>3.5999999999999979</v>
      </c>
      <c r="B14" s="51" t="s">
        <v>151</v>
      </c>
      <c r="C14" s="43"/>
      <c r="D14" s="43" t="s">
        <v>354</v>
      </c>
      <c r="E14" s="75">
        <v>23.4</v>
      </c>
    </row>
    <row r="15" spans="1:5" ht="13">
      <c r="A15" s="75">
        <f t="shared" si="0"/>
        <v>0.5</v>
      </c>
      <c r="B15" s="51" t="s">
        <v>22</v>
      </c>
      <c r="C15" s="43" t="s">
        <v>355</v>
      </c>
      <c r="D15" s="43"/>
      <c r="E15" s="75">
        <v>23.9</v>
      </c>
    </row>
    <row r="16" spans="1:5" ht="13">
      <c r="A16" s="75">
        <f t="shared" si="0"/>
        <v>2.1000000000000014</v>
      </c>
      <c r="B16" s="51" t="s">
        <v>151</v>
      </c>
      <c r="C16" s="43" t="s">
        <v>356</v>
      </c>
      <c r="D16" s="43"/>
      <c r="E16" s="75">
        <v>26</v>
      </c>
    </row>
    <row r="17" spans="1:5" ht="13">
      <c r="A17" s="75">
        <f t="shared" si="0"/>
        <v>1.6999999999999993</v>
      </c>
      <c r="B17" s="51" t="s">
        <v>22</v>
      </c>
      <c r="C17" s="43" t="s">
        <v>357</v>
      </c>
      <c r="D17" s="43"/>
      <c r="E17" s="75">
        <v>27.7</v>
      </c>
    </row>
    <row r="18" spans="1:5" ht="13">
      <c r="A18" s="75">
        <f t="shared" si="0"/>
        <v>0.80000000000000071</v>
      </c>
      <c r="B18" s="51" t="s">
        <v>234</v>
      </c>
      <c r="C18" s="43" t="s">
        <v>358</v>
      </c>
      <c r="D18" s="43"/>
      <c r="E18" s="75">
        <v>28.5</v>
      </c>
    </row>
    <row r="19" spans="1:5" ht="13">
      <c r="A19" s="75">
        <f t="shared" si="0"/>
        <v>0.19999999999999929</v>
      </c>
      <c r="B19" s="51" t="s">
        <v>359</v>
      </c>
      <c r="C19" s="43"/>
      <c r="D19" s="43" t="s">
        <v>360</v>
      </c>
      <c r="E19" s="75">
        <v>28.7</v>
      </c>
    </row>
    <row r="20" spans="1:5" ht="13">
      <c r="A20" s="75">
        <f t="shared" si="0"/>
        <v>1.6000000000000014</v>
      </c>
      <c r="B20" s="51" t="s">
        <v>22</v>
      </c>
      <c r="C20" s="43"/>
      <c r="D20" s="43" t="s">
        <v>361</v>
      </c>
      <c r="E20" s="75">
        <v>30.3</v>
      </c>
    </row>
    <row r="21" spans="1:5" ht="13">
      <c r="A21" s="75">
        <f t="shared" si="0"/>
        <v>0.30000000000000071</v>
      </c>
      <c r="B21" s="51" t="s">
        <v>62</v>
      </c>
      <c r="C21" s="43"/>
      <c r="D21" s="43"/>
      <c r="E21" s="75">
        <v>30.6</v>
      </c>
    </row>
    <row r="22" spans="1:5" ht="13">
      <c r="A22" s="75">
        <f t="shared" si="0"/>
        <v>0.89999999999999858</v>
      </c>
      <c r="B22" s="51" t="s">
        <v>362</v>
      </c>
      <c r="C22" s="43" t="s">
        <v>363</v>
      </c>
      <c r="D22" s="43"/>
      <c r="E22" s="75">
        <v>31.5</v>
      </c>
    </row>
    <row r="23" spans="1:5" ht="13">
      <c r="A23" s="75">
        <f t="shared" si="0"/>
        <v>1.8999999999999986</v>
      </c>
      <c r="B23" s="51" t="s">
        <v>62</v>
      </c>
      <c r="C23" s="43" t="s">
        <v>364</v>
      </c>
      <c r="D23" s="43" t="s">
        <v>365</v>
      </c>
      <c r="E23" s="75">
        <v>33.4</v>
      </c>
    </row>
    <row r="24" spans="1:5" ht="13">
      <c r="A24" s="34">
        <f t="shared" si="0"/>
        <v>6.1000000000000014</v>
      </c>
      <c r="B24" s="50" t="s">
        <v>237</v>
      </c>
      <c r="C24" s="35" t="s">
        <v>366</v>
      </c>
      <c r="D24" s="35" t="s">
        <v>367</v>
      </c>
      <c r="E24" s="34">
        <v>39.5</v>
      </c>
    </row>
    <row r="25" spans="1:5" ht="13">
      <c r="A25" s="34">
        <f t="shared" si="0"/>
        <v>0.60000000000000142</v>
      </c>
      <c r="B25" s="50" t="s">
        <v>5</v>
      </c>
      <c r="C25" s="35" t="s">
        <v>368</v>
      </c>
      <c r="D25" s="35" t="s">
        <v>369</v>
      </c>
      <c r="E25" s="34">
        <v>40.1</v>
      </c>
    </row>
    <row r="26" spans="1:5" ht="13">
      <c r="A26" s="34">
        <f t="shared" si="0"/>
        <v>1.8999999999999986</v>
      </c>
      <c r="B26" s="50" t="s">
        <v>62</v>
      </c>
      <c r="C26" s="35"/>
      <c r="D26" s="35" t="s">
        <v>370</v>
      </c>
      <c r="E26" s="34">
        <v>42</v>
      </c>
    </row>
    <row r="27" spans="1:5" ht="13">
      <c r="A27" s="34">
        <f t="shared" si="0"/>
        <v>1.7000000000000028</v>
      </c>
      <c r="B27" s="50" t="s">
        <v>7</v>
      </c>
      <c r="C27" s="35" t="s">
        <v>371</v>
      </c>
      <c r="D27" s="35" t="s">
        <v>372</v>
      </c>
      <c r="E27" s="34">
        <v>43.7</v>
      </c>
    </row>
    <row r="28" spans="1:5" ht="13">
      <c r="A28" s="34">
        <f t="shared" si="0"/>
        <v>0.89999999999999858</v>
      </c>
      <c r="B28" s="32" t="s">
        <v>5</v>
      </c>
      <c r="C28" s="32"/>
      <c r="D28" s="32" t="s">
        <v>373</v>
      </c>
      <c r="E28" s="32">
        <v>44.6</v>
      </c>
    </row>
    <row r="29" spans="1:5" ht="13">
      <c r="A29" s="34">
        <f t="shared" si="0"/>
        <v>2.5</v>
      </c>
      <c r="B29" s="50" t="s">
        <v>217</v>
      </c>
      <c r="C29" s="35"/>
      <c r="D29" s="35" t="s">
        <v>434</v>
      </c>
      <c r="E29" s="34">
        <v>47.1</v>
      </c>
    </row>
    <row r="30" spans="1:5" ht="13">
      <c r="A30" s="34">
        <f t="shared" si="0"/>
        <v>0.19999999999999574</v>
      </c>
      <c r="B30" s="50" t="s">
        <v>108</v>
      </c>
      <c r="C30" s="35"/>
      <c r="D30" s="35" t="s">
        <v>435</v>
      </c>
      <c r="E30" s="34">
        <v>47.3</v>
      </c>
    </row>
    <row r="31" spans="1:5" ht="13.5" thickBot="1">
      <c r="A31" s="34">
        <f t="shared" si="0"/>
        <v>0.90000000000000568</v>
      </c>
      <c r="B31" s="102" t="s">
        <v>374</v>
      </c>
      <c r="C31" s="103"/>
      <c r="D31" s="32"/>
      <c r="E31" s="33">
        <v>48.2</v>
      </c>
    </row>
    <row r="32" spans="1:5" ht="13.5" thickBot="1">
      <c r="A32" s="2"/>
      <c r="B32" s="47"/>
      <c r="C32" s="2"/>
      <c r="D32" s="2" t="s">
        <v>81</v>
      </c>
      <c r="E32" s="58">
        <f>'S St Ives - Great Easton'!E44+E31</f>
        <v>1540.6000000000001</v>
      </c>
    </row>
  </sheetData>
  <mergeCells count="2">
    <mergeCell ref="B2:C2"/>
    <mergeCell ref="B31:C31"/>
  </mergeCells>
  <phoneticPr fontId="13" type="noConversion"/>
  <pageMargins left="0.7" right="0.7" top="0.75" bottom="0.75" header="0.3" footer="0.3"/>
  <pageSetup paperSize="9" orientation="portrait" useFirstPageNumber="1" horizontalDpi="300" verticalDpi="300" r:id="rId1"/>
  <headerFooter>
    <oddHeader>&amp;C&amp;12London Edinburgh London 2022
&amp;"Arial,Bold"T Great Easton - Debden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39C7B4-F742-4039-8FD1-2CB9FE26F5D1}">
  <dimension ref="A1:E28"/>
  <sheetViews>
    <sheetView view="pageLayout" zoomScaleNormal="100" workbookViewId="0">
      <selection activeCell="C23" sqref="C23"/>
    </sheetView>
  </sheetViews>
  <sheetFormatPr defaultRowHeight="12.5"/>
  <cols>
    <col min="1" max="1" width="5.90625" customWidth="1"/>
    <col min="2" max="2" width="22.36328125" customWidth="1"/>
    <col min="3" max="3" width="24.36328125" customWidth="1"/>
    <col min="4" max="4" width="16.1796875" customWidth="1"/>
  </cols>
  <sheetData>
    <row r="1" spans="1:5" ht="13.5" thickBot="1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ht="13">
      <c r="A2" s="33"/>
      <c r="B2" s="32" t="s">
        <v>82</v>
      </c>
      <c r="C2" s="32"/>
      <c r="D2" s="32"/>
      <c r="E2" s="33"/>
    </row>
    <row r="3" spans="1:5" ht="13">
      <c r="A3" s="32">
        <v>0</v>
      </c>
      <c r="B3" s="32" t="s">
        <v>62</v>
      </c>
      <c r="C3" s="32"/>
      <c r="D3" s="32" t="s">
        <v>79</v>
      </c>
      <c r="E3" s="33">
        <v>0.2</v>
      </c>
    </row>
    <row r="4" spans="1:5" ht="13">
      <c r="A4" s="33">
        <f>E4-E3</f>
        <v>0.2</v>
      </c>
      <c r="B4" s="32" t="s">
        <v>7</v>
      </c>
      <c r="C4" s="32"/>
      <c r="D4" s="32" t="s">
        <v>78</v>
      </c>
      <c r="E4" s="33">
        <v>0.4</v>
      </c>
    </row>
    <row r="5" spans="1:5" ht="13">
      <c r="A5" s="33">
        <f t="shared" ref="A5:A8" si="0">E5-E4</f>
        <v>9.9999999999999978E-2</v>
      </c>
      <c r="B5" s="32" t="s">
        <v>7</v>
      </c>
      <c r="C5" s="32"/>
      <c r="D5" s="32" t="s">
        <v>77</v>
      </c>
      <c r="E5" s="33">
        <v>0.5</v>
      </c>
    </row>
    <row r="6" spans="1:5" ht="13">
      <c r="A6" s="33">
        <f t="shared" si="0"/>
        <v>9.9999999999999978E-2</v>
      </c>
      <c r="B6" s="32" t="s">
        <v>22</v>
      </c>
      <c r="C6" s="32"/>
      <c r="D6" s="32" t="s">
        <v>83</v>
      </c>
      <c r="E6" s="33">
        <v>0.6</v>
      </c>
    </row>
    <row r="7" spans="1:5" ht="13">
      <c r="A7" s="33">
        <f t="shared" si="0"/>
        <v>0.50000000000000011</v>
      </c>
      <c r="B7" s="32" t="s">
        <v>84</v>
      </c>
      <c r="C7" s="32" t="s">
        <v>85</v>
      </c>
      <c r="D7" s="32"/>
      <c r="E7" s="33">
        <v>1.1000000000000001</v>
      </c>
    </row>
    <row r="8" spans="1:5" ht="13">
      <c r="A8" s="45">
        <f t="shared" si="0"/>
        <v>13.6</v>
      </c>
      <c r="B8" s="77" t="s">
        <v>86</v>
      </c>
      <c r="C8" s="77" t="s">
        <v>87</v>
      </c>
      <c r="D8" s="77"/>
      <c r="E8" s="45">
        <v>14.7</v>
      </c>
    </row>
    <row r="9" spans="1:5" ht="13">
      <c r="A9" s="45">
        <f>E9-E8</f>
        <v>9.8000000000000007</v>
      </c>
      <c r="B9" s="77" t="s">
        <v>7</v>
      </c>
      <c r="C9" s="77" t="s">
        <v>87</v>
      </c>
      <c r="D9" s="77"/>
      <c r="E9" s="45">
        <v>24.5</v>
      </c>
    </row>
    <row r="10" spans="1:5" ht="13">
      <c r="A10" s="33">
        <f>E10-E9</f>
        <v>24.799999999999997</v>
      </c>
      <c r="B10" s="37" t="s">
        <v>88</v>
      </c>
      <c r="C10" s="37"/>
      <c r="D10" s="32"/>
      <c r="E10" s="38">
        <v>49.3</v>
      </c>
    </row>
    <row r="11" spans="1:5" ht="13">
      <c r="A11" s="2"/>
      <c r="B11" s="2"/>
      <c r="C11" s="2"/>
      <c r="D11" s="2" t="s">
        <v>81</v>
      </c>
      <c r="E11" s="11">
        <f>E10+'J Dunfermline - Innerleithen'!E63</f>
        <v>888.19999999999993</v>
      </c>
    </row>
    <row r="12" spans="1:5" ht="13" thickBot="1"/>
    <row r="13" spans="1:5" ht="13.5" thickBot="1">
      <c r="A13" s="1"/>
      <c r="B13" s="2" t="s">
        <v>0</v>
      </c>
      <c r="C13" s="2" t="s">
        <v>1</v>
      </c>
      <c r="D13" s="2" t="s">
        <v>2</v>
      </c>
      <c r="E13" s="3" t="s">
        <v>3</v>
      </c>
    </row>
    <row r="14" spans="1:5" ht="13">
      <c r="A14" s="34"/>
      <c r="B14" s="35" t="s">
        <v>89</v>
      </c>
      <c r="C14" s="35"/>
      <c r="D14" s="35"/>
      <c r="E14" s="34">
        <v>0</v>
      </c>
    </row>
    <row r="15" spans="1:5" ht="13">
      <c r="A15" s="34">
        <v>0</v>
      </c>
      <c r="B15" s="35" t="s">
        <v>7</v>
      </c>
      <c r="C15" s="35"/>
      <c r="D15" s="35" t="s">
        <v>90</v>
      </c>
      <c r="E15" s="34">
        <v>0</v>
      </c>
    </row>
    <row r="16" spans="1:5" ht="13">
      <c r="A16" s="34"/>
      <c r="B16" s="41" t="s">
        <v>91</v>
      </c>
      <c r="C16" s="35"/>
      <c r="D16" s="35"/>
      <c r="E16" s="34"/>
    </row>
    <row r="17" spans="1:5" ht="13">
      <c r="A17" s="8">
        <f>E17-E16</f>
        <v>21.89</v>
      </c>
      <c r="B17" s="9" t="s">
        <v>92</v>
      </c>
      <c r="C17" s="9" t="s">
        <v>93</v>
      </c>
      <c r="D17" s="9" t="s">
        <v>94</v>
      </c>
      <c r="E17" s="8">
        <v>21.89</v>
      </c>
    </row>
    <row r="18" spans="1:5" ht="13">
      <c r="A18" s="8">
        <f t="shared" ref="A18:A23" si="1">E18-E17</f>
        <v>1.6099999999999994</v>
      </c>
      <c r="B18" s="9" t="s">
        <v>5</v>
      </c>
      <c r="C18" s="9" t="s">
        <v>95</v>
      </c>
      <c r="D18" s="9" t="s">
        <v>96</v>
      </c>
      <c r="E18" s="8">
        <v>23.5</v>
      </c>
    </row>
    <row r="19" spans="1:5" ht="13">
      <c r="A19" s="8">
        <f t="shared" si="1"/>
        <v>5.8999999999999986</v>
      </c>
      <c r="B19" s="9" t="s">
        <v>62</v>
      </c>
      <c r="C19" s="9" t="s">
        <v>97</v>
      </c>
      <c r="D19" s="9"/>
      <c r="E19" s="8">
        <v>29.4</v>
      </c>
    </row>
    <row r="20" spans="1:5" ht="13">
      <c r="A20" s="8">
        <f t="shared" si="1"/>
        <v>1.6000000000000014</v>
      </c>
      <c r="B20" s="9" t="s">
        <v>5</v>
      </c>
      <c r="C20" s="9"/>
      <c r="D20" s="9"/>
      <c r="E20" s="8">
        <v>31</v>
      </c>
    </row>
    <row r="21" spans="1:5" ht="13">
      <c r="A21" s="8">
        <f t="shared" si="1"/>
        <v>1.7999999999999972</v>
      </c>
      <c r="B21" s="9" t="s">
        <v>98</v>
      </c>
      <c r="C21" s="9"/>
      <c r="D21" s="9"/>
      <c r="E21" s="8">
        <v>32.799999999999997</v>
      </c>
    </row>
    <row r="22" spans="1:5" ht="13">
      <c r="A22" s="8">
        <f>E22-E21</f>
        <v>0.20000000000000284</v>
      </c>
      <c r="B22" s="9" t="s">
        <v>7</v>
      </c>
      <c r="C22" s="9" t="s">
        <v>93</v>
      </c>
      <c r="D22" s="9" t="s">
        <v>99</v>
      </c>
      <c r="E22" s="8">
        <v>33</v>
      </c>
    </row>
    <row r="23" spans="1:5" ht="13">
      <c r="A23" s="8">
        <f t="shared" si="1"/>
        <v>2.8999999999999986</v>
      </c>
      <c r="B23" s="9" t="s">
        <v>22</v>
      </c>
      <c r="C23" s="9" t="s">
        <v>93</v>
      </c>
      <c r="D23" s="9" t="s">
        <v>94</v>
      </c>
      <c r="E23" s="8">
        <v>35.9</v>
      </c>
    </row>
    <row r="24" spans="1:5" ht="13">
      <c r="A24" s="8"/>
      <c r="B24" s="9" t="s">
        <v>100</v>
      </c>
      <c r="C24" s="9"/>
      <c r="D24" s="9"/>
      <c r="E24" s="8"/>
    </row>
    <row r="25" spans="1:5" ht="13">
      <c r="A25" s="8">
        <f>E25-E23</f>
        <v>6.3999999999999986</v>
      </c>
      <c r="B25" s="9" t="s">
        <v>101</v>
      </c>
      <c r="C25" s="9" t="s">
        <v>102</v>
      </c>
      <c r="D25" s="9" t="s">
        <v>103</v>
      </c>
      <c r="E25" s="8">
        <v>42.3</v>
      </c>
    </row>
    <row r="26" spans="1:5" ht="13">
      <c r="A26" s="8"/>
      <c r="B26" s="9" t="s">
        <v>104</v>
      </c>
      <c r="C26" s="9"/>
      <c r="D26" s="9"/>
      <c r="E26" s="8"/>
    </row>
    <row r="27" spans="1:5" ht="13.5" thickBot="1">
      <c r="A27" s="40">
        <f>E27-E25</f>
        <v>17</v>
      </c>
      <c r="B27" s="81" t="s">
        <v>105</v>
      </c>
      <c r="C27" s="81"/>
      <c r="D27" s="42"/>
      <c r="E27" s="40">
        <v>59.3</v>
      </c>
    </row>
    <row r="28" spans="1:5" ht="13.5" thickBot="1">
      <c r="A28" s="2"/>
      <c r="B28" s="2"/>
      <c r="C28" s="2"/>
      <c r="D28" s="2" t="s">
        <v>81</v>
      </c>
      <c r="E28" s="11">
        <f>E27+'K-L Innerleithen - Brampton'!E11</f>
        <v>947.49999999999989</v>
      </c>
    </row>
  </sheetData>
  <mergeCells count="1">
    <mergeCell ref="B27:C27"/>
  </mergeCells>
  <pageMargins left="0.7" right="0.7" top="0.75" bottom="0.75" header="0.3" footer="0.3"/>
  <pageSetup paperSize="9" orientation="portrait" horizontalDpi="0" verticalDpi="0" r:id="rId1"/>
  <headerFooter>
    <oddHeader>&amp;C&amp;12London Edinburgh London 2022
&amp;"Arial,Bold"K-L Innerleithen - Brampton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18EF71-986E-4403-8A3E-094965AD00C2}">
  <dimension ref="A2:E27"/>
  <sheetViews>
    <sheetView view="pageLayout" zoomScaleNormal="100" workbookViewId="0">
      <selection activeCell="E16" sqref="E16"/>
    </sheetView>
  </sheetViews>
  <sheetFormatPr defaultRowHeight="12.5"/>
  <cols>
    <col min="1" max="1" width="6.6328125" customWidth="1"/>
    <col min="2" max="2" width="22.81640625" customWidth="1"/>
    <col min="3" max="3" width="24.6328125" bestFit="1" customWidth="1"/>
    <col min="4" max="4" width="17.90625" customWidth="1"/>
    <col min="5" max="5" width="7.26953125" customWidth="1"/>
  </cols>
  <sheetData>
    <row r="2" spans="1:5" ht="13">
      <c r="A2" s="1"/>
      <c r="B2" s="2" t="s">
        <v>0</v>
      </c>
      <c r="C2" s="2" t="s">
        <v>1</v>
      </c>
      <c r="D2" s="2" t="s">
        <v>2</v>
      </c>
      <c r="E2" s="3" t="s">
        <v>3</v>
      </c>
    </row>
    <row r="3" spans="1:5" ht="13">
      <c r="A3" s="35"/>
      <c r="B3" s="35" t="s">
        <v>106</v>
      </c>
      <c r="C3" s="35"/>
      <c r="D3" s="35" t="s">
        <v>107</v>
      </c>
      <c r="E3" s="35"/>
    </row>
    <row r="4" spans="1:5" ht="13">
      <c r="A4" s="34">
        <f>E4</f>
        <v>0.1</v>
      </c>
      <c r="B4" s="35" t="s">
        <v>62</v>
      </c>
      <c r="C4" s="35"/>
      <c r="D4" s="35"/>
      <c r="E4" s="34">
        <v>0.1</v>
      </c>
    </row>
    <row r="5" spans="1:5" ht="13">
      <c r="A5" s="34">
        <f>E5-E4</f>
        <v>0.4</v>
      </c>
      <c r="B5" s="35" t="s">
        <v>108</v>
      </c>
      <c r="C5" s="35" t="s">
        <v>109</v>
      </c>
      <c r="D5" s="35"/>
      <c r="E5" s="34">
        <v>0.5</v>
      </c>
    </row>
    <row r="6" spans="1:5" ht="13">
      <c r="A6" s="34">
        <f t="shared" ref="A6:A14" si="0">E6-E5</f>
        <v>0.7</v>
      </c>
      <c r="B6" s="35" t="s">
        <v>71</v>
      </c>
      <c r="C6" s="35" t="s">
        <v>110</v>
      </c>
      <c r="D6" s="35"/>
      <c r="E6" s="34">
        <v>1.2</v>
      </c>
    </row>
    <row r="7" spans="1:5" ht="13">
      <c r="A7" s="34">
        <f t="shared" si="0"/>
        <v>1.0999999999999999</v>
      </c>
      <c r="B7" s="35" t="s">
        <v>111</v>
      </c>
      <c r="C7" s="35" t="s">
        <v>110</v>
      </c>
      <c r="D7" s="35"/>
      <c r="E7" s="34">
        <v>2.2999999999999998</v>
      </c>
    </row>
    <row r="8" spans="1:5" ht="13">
      <c r="A8" s="72">
        <f>E8-E7</f>
        <v>28.4</v>
      </c>
      <c r="B8" s="72" t="s">
        <v>22</v>
      </c>
      <c r="C8" s="72" t="s">
        <v>109</v>
      </c>
      <c r="D8" s="72"/>
      <c r="E8" s="72">
        <v>30.7</v>
      </c>
    </row>
    <row r="9" spans="1:5" ht="13">
      <c r="A9" s="72">
        <f t="shared" si="0"/>
        <v>0.5</v>
      </c>
      <c r="B9" s="72" t="s">
        <v>62</v>
      </c>
      <c r="C9" s="72" t="s">
        <v>449</v>
      </c>
      <c r="D9" s="72"/>
      <c r="E9" s="72">
        <v>31.2</v>
      </c>
    </row>
    <row r="10" spans="1:5" ht="13">
      <c r="A10" s="72">
        <f t="shared" si="0"/>
        <v>0.40000000000000213</v>
      </c>
      <c r="B10" s="72" t="s">
        <v>5</v>
      </c>
      <c r="C10" s="9" t="s">
        <v>450</v>
      </c>
      <c r="D10" s="9" t="s">
        <v>451</v>
      </c>
      <c r="E10" s="8">
        <v>31.6</v>
      </c>
    </row>
    <row r="11" spans="1:5" ht="13">
      <c r="A11" s="72">
        <f t="shared" si="0"/>
        <v>20.5</v>
      </c>
      <c r="B11" s="9" t="s">
        <v>62</v>
      </c>
      <c r="C11" s="9" t="s">
        <v>452</v>
      </c>
      <c r="D11" s="9" t="s">
        <v>453</v>
      </c>
      <c r="E11" s="8">
        <v>52.1</v>
      </c>
    </row>
    <row r="12" spans="1:5" ht="13">
      <c r="A12" s="72">
        <f t="shared" si="0"/>
        <v>1.8999999999999986</v>
      </c>
      <c r="B12" s="9" t="s">
        <v>62</v>
      </c>
      <c r="C12" s="9"/>
      <c r="D12" s="9"/>
      <c r="E12" s="8">
        <v>54</v>
      </c>
    </row>
    <row r="13" spans="1:5" ht="13">
      <c r="A13" s="72">
        <f t="shared" si="0"/>
        <v>5.8999999999999986</v>
      </c>
      <c r="B13" s="9" t="s">
        <v>22</v>
      </c>
      <c r="C13" s="9" t="s">
        <v>458</v>
      </c>
      <c r="D13" s="9" t="s">
        <v>113</v>
      </c>
      <c r="E13" s="8">
        <v>59.9</v>
      </c>
    </row>
    <row r="14" spans="1:5" ht="13">
      <c r="A14" s="72">
        <f t="shared" si="0"/>
        <v>12.500000000000007</v>
      </c>
      <c r="B14" s="9" t="s">
        <v>62</v>
      </c>
      <c r="C14" s="9" t="s">
        <v>112</v>
      </c>
      <c r="D14" s="9" t="s">
        <v>113</v>
      </c>
      <c r="E14" s="8">
        <v>72.400000000000006</v>
      </c>
    </row>
    <row r="15" spans="1:5" ht="13">
      <c r="A15" s="35">
        <f>E15-E14</f>
        <v>15.799999999999997</v>
      </c>
      <c r="B15" s="35" t="s">
        <v>52</v>
      </c>
      <c r="C15" s="35" t="s">
        <v>114</v>
      </c>
      <c r="D15" s="35" t="s">
        <v>115</v>
      </c>
      <c r="E15" s="35">
        <v>88.2</v>
      </c>
    </row>
    <row r="16" spans="1:5" ht="13">
      <c r="A16" s="35">
        <f t="shared" ref="A16:A17" si="1">E16-E15</f>
        <v>0.5</v>
      </c>
      <c r="B16" s="35" t="s">
        <v>116</v>
      </c>
      <c r="C16" s="35" t="s">
        <v>117</v>
      </c>
      <c r="D16" s="35"/>
      <c r="E16" s="35">
        <v>88.7</v>
      </c>
    </row>
    <row r="17" spans="1:5" ht="13.5" thickBot="1">
      <c r="A17" s="35">
        <f t="shared" si="1"/>
        <v>0.79999999999999716</v>
      </c>
      <c r="B17" s="35" t="s">
        <v>118</v>
      </c>
      <c r="C17" s="35"/>
      <c r="D17" s="35"/>
      <c r="E17" s="35">
        <v>89.5</v>
      </c>
    </row>
    <row r="18" spans="1:5" ht="13.5" thickBot="1">
      <c r="A18" s="2"/>
      <c r="B18" s="2"/>
      <c r="C18" s="2"/>
      <c r="D18" s="10" t="s">
        <v>81</v>
      </c>
      <c r="E18" s="11">
        <f>E17+'K-L Innerleithen - Brampton'!E28</f>
        <v>1037</v>
      </c>
    </row>
    <row r="27" spans="1:5" ht="12.75" customHeight="1"/>
  </sheetData>
  <pageMargins left="0.7" right="0.7" top="0.75" bottom="0.75" header="0.3" footer="0.3"/>
  <pageSetup paperSize="9" orientation="portrait" horizontalDpi="0" verticalDpi="0" r:id="rId1"/>
  <headerFooter>
    <oddHeader>&amp;C&amp;12London Edinburgh London 2022
&amp;"Arial,Bold"M Brampton - Barnard Castle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49"/>
  <sheetViews>
    <sheetView view="pageLayout" topLeftCell="A45" zoomScale="150" zoomScaleNormal="150" zoomScalePageLayoutView="150" workbookViewId="0">
      <selection activeCell="B52" sqref="B52"/>
    </sheetView>
  </sheetViews>
  <sheetFormatPr defaultColWidth="11.453125" defaultRowHeight="12.5"/>
  <cols>
    <col min="1" max="1" width="4.453125" style="17" customWidth="1"/>
    <col min="2" max="2" width="29.26953125" customWidth="1"/>
    <col min="3" max="3" width="27.26953125" customWidth="1"/>
    <col min="4" max="4" width="21.453125" customWidth="1"/>
    <col min="5" max="5" width="6.453125" style="17" customWidth="1"/>
    <col min="6" max="6" width="4.453125" customWidth="1"/>
    <col min="7" max="7" width="4" customWidth="1"/>
    <col min="8" max="8" width="26.453125" customWidth="1"/>
    <col min="9" max="10" width="25.7265625" customWidth="1"/>
    <col min="11" max="11" width="5.36328125" customWidth="1"/>
    <col min="12" max="12" width="6.453125" customWidth="1"/>
  </cols>
  <sheetData>
    <row r="1" spans="1:6" s="7" customFormat="1" ht="13.5" thickBot="1">
      <c r="A1" s="1"/>
      <c r="B1" s="2" t="s">
        <v>0</v>
      </c>
      <c r="C1" s="2" t="s">
        <v>1</v>
      </c>
      <c r="D1" s="2" t="s">
        <v>2</v>
      </c>
      <c r="E1" s="3" t="s">
        <v>3</v>
      </c>
      <c r="F1" s="4"/>
    </row>
    <row r="2" spans="1:6" s="7" customFormat="1" ht="13">
      <c r="A2" s="35"/>
      <c r="B2" s="35" t="s">
        <v>119</v>
      </c>
      <c r="C2" s="35"/>
      <c r="D2" s="35"/>
      <c r="E2" s="35"/>
      <c r="F2" s="4"/>
    </row>
    <row r="3" spans="1:6" s="7" customFormat="1" ht="13">
      <c r="A3" s="34">
        <f>E3</f>
        <v>0.1</v>
      </c>
      <c r="B3" s="35" t="s">
        <v>5</v>
      </c>
      <c r="C3" s="35"/>
      <c r="D3" s="35" t="s">
        <v>120</v>
      </c>
      <c r="E3" s="34">
        <v>0.1</v>
      </c>
      <c r="F3" s="4"/>
    </row>
    <row r="4" spans="1:6" s="7" customFormat="1" ht="13">
      <c r="A4" s="34">
        <f>E4-E3</f>
        <v>5.0000000000000009</v>
      </c>
      <c r="B4" s="35" t="s">
        <v>121</v>
      </c>
      <c r="C4" s="35" t="s">
        <v>122</v>
      </c>
      <c r="D4" s="35"/>
      <c r="E4" s="34">
        <v>5.1000000000000005</v>
      </c>
      <c r="F4" s="4"/>
    </row>
    <row r="5" spans="1:6" s="7" customFormat="1" ht="13">
      <c r="A5" s="34">
        <f t="shared" ref="A5:A48" si="0">E5-E4</f>
        <v>1.7999999999999998</v>
      </c>
      <c r="B5" s="35" t="s">
        <v>123</v>
      </c>
      <c r="C5" s="35" t="s">
        <v>124</v>
      </c>
      <c r="D5" s="35"/>
      <c r="E5" s="34">
        <v>6.9</v>
      </c>
      <c r="F5" s="4"/>
    </row>
    <row r="6" spans="1:6" s="7" customFormat="1" ht="13">
      <c r="A6" s="34">
        <f t="shared" si="0"/>
        <v>3.0999999999999996</v>
      </c>
      <c r="B6" s="35" t="s">
        <v>62</v>
      </c>
      <c r="C6" s="35" t="s">
        <v>125</v>
      </c>
      <c r="D6" s="35"/>
      <c r="E6" s="34">
        <v>10</v>
      </c>
      <c r="F6" s="4"/>
    </row>
    <row r="7" spans="1:6" s="7" customFormat="1" ht="13">
      <c r="A7" s="8">
        <f t="shared" si="0"/>
        <v>0.40000000000000036</v>
      </c>
      <c r="B7" s="9" t="s">
        <v>62</v>
      </c>
      <c r="C7" s="35" t="s">
        <v>126</v>
      </c>
      <c r="D7" s="9"/>
      <c r="E7" s="8">
        <v>10.4</v>
      </c>
      <c r="F7" s="4"/>
    </row>
    <row r="8" spans="1:6" s="7" customFormat="1" ht="13">
      <c r="A8" s="8">
        <f t="shared" si="0"/>
        <v>9.9999999999999982</v>
      </c>
      <c r="B8" s="9" t="s">
        <v>5</v>
      </c>
      <c r="C8" s="9" t="s">
        <v>127</v>
      </c>
      <c r="D8" s="9"/>
      <c r="E8" s="8">
        <v>20.399999999999999</v>
      </c>
      <c r="F8" s="4"/>
    </row>
    <row r="9" spans="1:6" s="7" customFormat="1" ht="13">
      <c r="A9" s="8">
        <f t="shared" si="0"/>
        <v>4.1000000000000014</v>
      </c>
      <c r="B9" s="9" t="s">
        <v>7</v>
      </c>
      <c r="C9" s="9" t="s">
        <v>128</v>
      </c>
      <c r="D9" s="9"/>
      <c r="E9" s="8">
        <v>24.5</v>
      </c>
      <c r="F9" s="4"/>
    </row>
    <row r="10" spans="1:6" s="7" customFormat="1" ht="13">
      <c r="A10" s="8">
        <f t="shared" si="0"/>
        <v>0.19999999999999929</v>
      </c>
      <c r="B10" s="9" t="s">
        <v>13</v>
      </c>
      <c r="C10" s="9" t="s">
        <v>129</v>
      </c>
      <c r="D10" s="9"/>
      <c r="E10" s="8">
        <v>24.7</v>
      </c>
      <c r="F10" s="4"/>
    </row>
    <row r="11" spans="1:6" s="7" customFormat="1" ht="13">
      <c r="A11" s="8">
        <f t="shared" si="0"/>
        <v>0.60000000000000142</v>
      </c>
      <c r="B11" s="9" t="s">
        <v>62</v>
      </c>
      <c r="C11" s="9" t="s">
        <v>130</v>
      </c>
      <c r="D11" s="9"/>
      <c r="E11" s="8">
        <v>25.3</v>
      </c>
      <c r="F11" s="4"/>
    </row>
    <row r="12" spans="1:6" s="7" customFormat="1" ht="13">
      <c r="A12" s="8">
        <f t="shared" si="0"/>
        <v>1.3999999999999986</v>
      </c>
      <c r="B12" s="9" t="s">
        <v>5</v>
      </c>
      <c r="C12" s="9" t="s">
        <v>130</v>
      </c>
      <c r="D12" s="9"/>
      <c r="E12" s="8">
        <v>26.7</v>
      </c>
      <c r="F12" s="4"/>
    </row>
    <row r="13" spans="1:6" ht="13">
      <c r="A13" s="8">
        <f t="shared" si="0"/>
        <v>1.4000000000000021</v>
      </c>
      <c r="B13" s="73" t="s">
        <v>62</v>
      </c>
      <c r="C13" s="9" t="s">
        <v>131</v>
      </c>
      <c r="D13" s="9"/>
      <c r="E13" s="8">
        <v>28.1</v>
      </c>
    </row>
    <row r="14" spans="1:6" ht="13">
      <c r="A14" s="8">
        <f t="shared" si="0"/>
        <v>0.19999999999999929</v>
      </c>
      <c r="B14" s="9" t="s">
        <v>132</v>
      </c>
      <c r="C14" s="9" t="s">
        <v>131</v>
      </c>
      <c r="D14" s="9"/>
      <c r="E14" s="8">
        <v>28.3</v>
      </c>
    </row>
    <row r="15" spans="1:6" ht="13">
      <c r="A15" s="8">
        <f t="shared" si="0"/>
        <v>2.3999999999999986</v>
      </c>
      <c r="B15" s="9" t="s">
        <v>132</v>
      </c>
      <c r="C15" s="9" t="s">
        <v>133</v>
      </c>
      <c r="D15" s="9"/>
      <c r="E15" s="8">
        <v>30.7</v>
      </c>
    </row>
    <row r="16" spans="1:6" ht="13">
      <c r="A16" s="8">
        <f t="shared" si="0"/>
        <v>0.10000000000000142</v>
      </c>
      <c r="B16" s="9" t="s">
        <v>5</v>
      </c>
      <c r="C16" s="9" t="s">
        <v>134</v>
      </c>
      <c r="D16" s="9"/>
      <c r="E16" s="8">
        <v>30.8</v>
      </c>
    </row>
    <row r="17" spans="1:5" ht="14.25" customHeight="1">
      <c r="A17" s="8">
        <f t="shared" si="0"/>
        <v>3.6999999999999993</v>
      </c>
      <c r="B17" s="8" t="s">
        <v>62</v>
      </c>
      <c r="C17" s="8" t="s">
        <v>135</v>
      </c>
      <c r="D17" s="8"/>
      <c r="E17" s="8">
        <v>34.5</v>
      </c>
    </row>
    <row r="18" spans="1:5" ht="13">
      <c r="A18" s="8">
        <f t="shared" si="0"/>
        <v>2.2999999999999972</v>
      </c>
      <c r="B18" s="8" t="s">
        <v>71</v>
      </c>
      <c r="C18" s="8" t="s">
        <v>136</v>
      </c>
      <c r="D18" s="8" t="s">
        <v>137</v>
      </c>
      <c r="E18" s="8">
        <v>36.799999999999997</v>
      </c>
    </row>
    <row r="19" spans="1:5" ht="13">
      <c r="A19" s="8">
        <f t="shared" si="0"/>
        <v>1.4000000000000057</v>
      </c>
      <c r="B19" s="8" t="s">
        <v>5</v>
      </c>
      <c r="C19" s="8" t="s">
        <v>138</v>
      </c>
      <c r="D19" s="8"/>
      <c r="E19" s="8">
        <v>38.200000000000003</v>
      </c>
    </row>
    <row r="20" spans="1:5" ht="13">
      <c r="A20" s="8">
        <f t="shared" si="0"/>
        <v>6.5999999999999943</v>
      </c>
      <c r="B20" s="8" t="s">
        <v>22</v>
      </c>
      <c r="C20" s="8" t="s">
        <v>139</v>
      </c>
      <c r="D20" s="8" t="s">
        <v>140</v>
      </c>
      <c r="E20" s="8">
        <v>44.8</v>
      </c>
    </row>
    <row r="21" spans="1:5" ht="13">
      <c r="A21" s="8">
        <f t="shared" si="0"/>
        <v>4.5</v>
      </c>
      <c r="B21" s="8" t="s">
        <v>62</v>
      </c>
      <c r="C21" s="8" t="s">
        <v>141</v>
      </c>
      <c r="D21" s="8"/>
      <c r="E21" s="8">
        <v>49.3</v>
      </c>
    </row>
    <row r="22" spans="1:5" ht="13">
      <c r="A22" s="8">
        <f t="shared" si="0"/>
        <v>1.9000000000000057</v>
      </c>
      <c r="B22" s="9" t="s">
        <v>142</v>
      </c>
      <c r="C22" s="9"/>
      <c r="D22" s="9"/>
      <c r="E22" s="8">
        <v>51.2</v>
      </c>
    </row>
    <row r="23" spans="1:5" ht="13">
      <c r="A23" s="8">
        <f t="shared" si="0"/>
        <v>0.39999999999999858</v>
      </c>
      <c r="B23" s="9" t="s">
        <v>50</v>
      </c>
      <c r="C23" s="9" t="s">
        <v>143</v>
      </c>
      <c r="D23" s="9" t="s">
        <v>144</v>
      </c>
      <c r="E23" s="8">
        <v>51.6</v>
      </c>
    </row>
    <row r="24" spans="1:5" ht="13">
      <c r="A24" s="8">
        <f t="shared" si="0"/>
        <v>0.5</v>
      </c>
      <c r="B24" s="9" t="s">
        <v>145</v>
      </c>
      <c r="C24" s="9" t="s">
        <v>143</v>
      </c>
      <c r="D24" s="9"/>
      <c r="E24" s="8">
        <v>52.1</v>
      </c>
    </row>
    <row r="25" spans="1:5" ht="13">
      <c r="A25" s="8">
        <f t="shared" si="0"/>
        <v>0.10000000000000142</v>
      </c>
      <c r="B25" s="9" t="s">
        <v>5</v>
      </c>
      <c r="C25" s="9" t="s">
        <v>146</v>
      </c>
      <c r="D25" s="9" t="s">
        <v>147</v>
      </c>
      <c r="E25" s="8">
        <v>52.2</v>
      </c>
    </row>
    <row r="26" spans="1:5" ht="13">
      <c r="A26" s="8">
        <f t="shared" si="0"/>
        <v>7.1999999999999957</v>
      </c>
      <c r="B26" s="9" t="s">
        <v>5</v>
      </c>
      <c r="C26" s="9" t="s">
        <v>148</v>
      </c>
      <c r="D26" s="9"/>
      <c r="E26" s="8">
        <v>59.4</v>
      </c>
    </row>
    <row r="27" spans="1:5" ht="13">
      <c r="A27" s="8">
        <f t="shared" si="0"/>
        <v>0.89999999999999858</v>
      </c>
      <c r="B27" s="9" t="s">
        <v>86</v>
      </c>
      <c r="C27" s="9" t="s">
        <v>149</v>
      </c>
      <c r="D27" s="9"/>
      <c r="E27" s="8">
        <v>60.3</v>
      </c>
    </row>
    <row r="28" spans="1:5" ht="13">
      <c r="A28" s="8">
        <f t="shared" si="0"/>
        <v>1.3000000000000043</v>
      </c>
      <c r="B28" s="9" t="s">
        <v>22</v>
      </c>
      <c r="C28" s="9" t="s">
        <v>150</v>
      </c>
      <c r="D28" s="9"/>
      <c r="E28" s="8">
        <v>61.6</v>
      </c>
    </row>
    <row r="29" spans="1:5" ht="13">
      <c r="A29" s="8">
        <f t="shared" si="0"/>
        <v>2.2999999999999972</v>
      </c>
      <c r="B29" s="9" t="s">
        <v>151</v>
      </c>
      <c r="C29" s="9" t="s">
        <v>149</v>
      </c>
      <c r="D29" s="9"/>
      <c r="E29" s="8">
        <v>63.9</v>
      </c>
    </row>
    <row r="30" spans="1:5" ht="13">
      <c r="A30" s="8">
        <f t="shared" si="0"/>
        <v>3.8000000000000043</v>
      </c>
      <c r="B30" s="9" t="s">
        <v>5</v>
      </c>
      <c r="C30" s="9" t="s">
        <v>152</v>
      </c>
      <c r="D30" s="9"/>
      <c r="E30" s="8">
        <v>67.7</v>
      </c>
    </row>
    <row r="31" spans="1:5" ht="13">
      <c r="A31" s="8">
        <f t="shared" si="0"/>
        <v>2.5</v>
      </c>
      <c r="B31" s="9" t="s">
        <v>7</v>
      </c>
      <c r="C31" s="9"/>
      <c r="D31" s="9"/>
      <c r="E31" s="8">
        <v>70.2</v>
      </c>
    </row>
    <row r="32" spans="1:5" ht="13">
      <c r="A32" s="8">
        <f t="shared" si="0"/>
        <v>0.29999999999999716</v>
      </c>
      <c r="B32" s="9" t="s">
        <v>5</v>
      </c>
      <c r="C32" s="9" t="s">
        <v>153</v>
      </c>
      <c r="D32" s="9"/>
      <c r="E32" s="8">
        <v>70.5</v>
      </c>
    </row>
    <row r="33" spans="1:5" ht="13">
      <c r="A33" s="8">
        <f t="shared" si="0"/>
        <v>2.5999999999999943</v>
      </c>
      <c r="B33" s="9" t="s">
        <v>154</v>
      </c>
      <c r="C33" s="9" t="s">
        <v>155</v>
      </c>
      <c r="D33" s="9"/>
      <c r="E33" s="8">
        <v>73.099999999999994</v>
      </c>
    </row>
    <row r="34" spans="1:5" ht="13">
      <c r="A34" s="8">
        <f t="shared" si="0"/>
        <v>1.2000000000000028</v>
      </c>
      <c r="B34" s="9" t="s">
        <v>62</v>
      </c>
      <c r="C34" s="9" t="s">
        <v>156</v>
      </c>
      <c r="D34" s="9"/>
      <c r="E34" s="8">
        <v>74.3</v>
      </c>
    </row>
    <row r="35" spans="1:5" ht="13">
      <c r="A35" s="8">
        <f t="shared" si="0"/>
        <v>1.9000000000000057</v>
      </c>
      <c r="B35" s="9" t="s">
        <v>132</v>
      </c>
      <c r="C35" s="9" t="s">
        <v>157</v>
      </c>
      <c r="D35" s="9"/>
      <c r="E35" s="8">
        <v>76.2</v>
      </c>
    </row>
    <row r="36" spans="1:5" ht="13">
      <c r="A36" s="8">
        <f t="shared" si="0"/>
        <v>2.3999999999999915</v>
      </c>
      <c r="B36" s="9" t="s">
        <v>7</v>
      </c>
      <c r="C36" s="9" t="s">
        <v>158</v>
      </c>
      <c r="D36" s="9"/>
      <c r="E36" s="8">
        <v>78.599999999999994</v>
      </c>
    </row>
    <row r="37" spans="1:5" ht="13">
      <c r="A37" s="8">
        <f t="shared" si="0"/>
        <v>2.9000000000000057</v>
      </c>
      <c r="B37" s="9" t="s">
        <v>132</v>
      </c>
      <c r="C37" s="9" t="s">
        <v>159</v>
      </c>
      <c r="D37" s="9"/>
      <c r="E37" s="8">
        <v>81.5</v>
      </c>
    </row>
    <row r="38" spans="1:5" ht="13">
      <c r="A38" s="8">
        <f t="shared" si="0"/>
        <v>3.7000000000000028</v>
      </c>
      <c r="B38" s="9" t="s">
        <v>5</v>
      </c>
      <c r="C38" s="9" t="s">
        <v>160</v>
      </c>
      <c r="D38" s="9"/>
      <c r="E38" s="8">
        <v>85.2</v>
      </c>
    </row>
    <row r="39" spans="1:5" ht="13">
      <c r="A39" s="8">
        <f t="shared" si="0"/>
        <v>3.5999999999999943</v>
      </c>
      <c r="B39" s="9" t="s">
        <v>7</v>
      </c>
      <c r="C39" s="9" t="s">
        <v>160</v>
      </c>
      <c r="D39" s="9"/>
      <c r="E39" s="8">
        <v>88.8</v>
      </c>
    </row>
    <row r="40" spans="1:5" ht="13">
      <c r="A40" s="8">
        <f t="shared" si="0"/>
        <v>0.60000000000000853</v>
      </c>
      <c r="B40" s="9" t="s">
        <v>108</v>
      </c>
      <c r="C40" s="9" t="s">
        <v>161</v>
      </c>
      <c r="D40" s="9"/>
      <c r="E40" s="8">
        <v>89.4</v>
      </c>
    </row>
    <row r="41" spans="1:5" ht="13">
      <c r="A41" s="8">
        <f t="shared" si="0"/>
        <v>1.6999999999999886</v>
      </c>
      <c r="B41" s="9" t="s">
        <v>71</v>
      </c>
      <c r="C41" s="9" t="s">
        <v>162</v>
      </c>
      <c r="D41" s="9"/>
      <c r="E41" s="8">
        <v>91.1</v>
      </c>
    </row>
    <row r="42" spans="1:5" ht="13">
      <c r="A42" s="8">
        <f t="shared" si="0"/>
        <v>0.70000000000000284</v>
      </c>
      <c r="B42" s="9" t="s">
        <v>163</v>
      </c>
      <c r="C42" s="9" t="s">
        <v>164</v>
      </c>
      <c r="D42" s="9"/>
      <c r="E42" s="8">
        <v>91.8</v>
      </c>
    </row>
    <row r="43" spans="1:5" ht="13">
      <c r="A43" s="8">
        <f t="shared" si="0"/>
        <v>8.5300000000000011</v>
      </c>
      <c r="B43" s="9" t="s">
        <v>5</v>
      </c>
      <c r="C43" s="9" t="s">
        <v>165</v>
      </c>
      <c r="D43" s="9" t="s">
        <v>166</v>
      </c>
      <c r="E43" s="8">
        <v>100.33</v>
      </c>
    </row>
    <row r="44" spans="1:5" ht="13">
      <c r="A44" s="8">
        <f t="shared" si="0"/>
        <v>3.6700000000000017</v>
      </c>
      <c r="B44" s="35" t="s">
        <v>86</v>
      </c>
      <c r="C44" s="9" t="s">
        <v>167</v>
      </c>
      <c r="D44" s="35"/>
      <c r="E44" s="34">
        <v>104</v>
      </c>
    </row>
    <row r="45" spans="1:5" ht="13">
      <c r="A45" s="8">
        <f t="shared" si="0"/>
        <v>7.2000000000000028</v>
      </c>
      <c r="B45" s="35" t="s">
        <v>5</v>
      </c>
      <c r="C45" s="35"/>
      <c r="D45" s="35" t="s">
        <v>168</v>
      </c>
      <c r="E45" s="34">
        <v>111.2</v>
      </c>
    </row>
    <row r="46" spans="1:5" ht="13">
      <c r="A46" s="8">
        <f t="shared" si="0"/>
        <v>0.39999999999999147</v>
      </c>
      <c r="B46" s="35" t="s">
        <v>132</v>
      </c>
      <c r="C46" s="35"/>
      <c r="D46" s="35" t="s">
        <v>169</v>
      </c>
      <c r="E46" s="34">
        <v>111.6</v>
      </c>
    </row>
    <row r="47" spans="1:5" ht="13">
      <c r="A47" s="8">
        <f t="shared" si="0"/>
        <v>0.10000000000000853</v>
      </c>
      <c r="B47" s="35" t="s">
        <v>132</v>
      </c>
      <c r="C47" s="35"/>
      <c r="D47" s="35" t="s">
        <v>170</v>
      </c>
      <c r="E47" s="34">
        <v>111.7</v>
      </c>
    </row>
    <row r="48" spans="1:5" ht="13.5" thickBot="1">
      <c r="A48" s="8">
        <f t="shared" si="0"/>
        <v>9.9999999999994316E-2</v>
      </c>
      <c r="B48" s="81" t="s">
        <v>426</v>
      </c>
      <c r="C48" s="81"/>
      <c r="D48" s="42"/>
      <c r="E48" s="40">
        <v>111.8</v>
      </c>
    </row>
    <row r="49" spans="1:5" ht="13.5" thickBot="1">
      <c r="A49" s="2"/>
      <c r="B49" s="2"/>
      <c r="C49" s="2"/>
      <c r="D49" s="10" t="s">
        <v>81</v>
      </c>
      <c r="E49" s="11">
        <f>E48+'M Brampton - Barnard Castle'!E18</f>
        <v>1148.8</v>
      </c>
    </row>
  </sheetData>
  <sheetProtection selectLockedCells="1" selectUnlockedCells="1"/>
  <mergeCells count="1">
    <mergeCell ref="B48:C48"/>
  </mergeCells>
  <phoneticPr fontId="11"/>
  <pageMargins left="0.25" right="0.25" top="0.75462962962962965" bottom="1" header="0.3" footer="0.3"/>
  <pageSetup paperSize="9" orientation="portrait" useFirstPageNumber="1" horizontalDpi="300" verticalDpi="300" r:id="rId1"/>
  <headerFooter alignWithMargins="0">
    <oddHeader>&amp;C&amp;12London Edinburgh London 2022
&amp;"Arial,Bold"N Barnard Castle - Malton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43"/>
  <sheetViews>
    <sheetView view="pageLayout" topLeftCell="A10" zoomScaleNormal="150" workbookViewId="0">
      <selection activeCell="E34" sqref="E34"/>
    </sheetView>
  </sheetViews>
  <sheetFormatPr defaultColWidth="11.453125" defaultRowHeight="12.5"/>
  <cols>
    <col min="1" max="1" width="4.453125" customWidth="1"/>
    <col min="2" max="2" width="29.26953125" customWidth="1"/>
    <col min="3" max="3" width="27.26953125" customWidth="1"/>
    <col min="4" max="4" width="21.453125" customWidth="1"/>
    <col min="5" max="5" width="6.453125" customWidth="1"/>
    <col min="6" max="6" width="4" customWidth="1"/>
    <col min="7" max="7" width="26.453125" customWidth="1"/>
    <col min="8" max="9" width="25.7265625" customWidth="1"/>
    <col min="10" max="10" width="5.36328125" customWidth="1"/>
    <col min="11" max="11" width="6.453125" customWidth="1"/>
  </cols>
  <sheetData>
    <row r="1" spans="1:6" s="4" customFormat="1" ht="13">
      <c r="A1" s="1"/>
      <c r="B1" s="2" t="s">
        <v>0</v>
      </c>
      <c r="C1" s="2" t="s">
        <v>1</v>
      </c>
      <c r="D1" s="2" t="s">
        <v>2</v>
      </c>
      <c r="E1" s="3" t="s">
        <v>3</v>
      </c>
      <c r="F1" s="6"/>
    </row>
    <row r="2" spans="1:6" s="4" customFormat="1" ht="13">
      <c r="A2" s="59"/>
      <c r="B2" s="59" t="s">
        <v>171</v>
      </c>
      <c r="C2" s="59"/>
      <c r="D2" s="59"/>
      <c r="E2" s="60"/>
    </row>
    <row r="3" spans="1:6" s="4" customFormat="1" ht="13">
      <c r="A3" s="60">
        <v>0</v>
      </c>
      <c r="B3" s="59" t="s">
        <v>5</v>
      </c>
      <c r="C3" s="59"/>
      <c r="D3" s="59"/>
      <c r="E3" s="60">
        <v>0</v>
      </c>
    </row>
    <row r="4" spans="1:6" s="4" customFormat="1" ht="13">
      <c r="A4" s="60">
        <f>E4-E3</f>
        <v>0.6</v>
      </c>
      <c r="B4" s="59" t="s">
        <v>22</v>
      </c>
      <c r="C4" s="59"/>
      <c r="D4" s="59"/>
      <c r="E4" s="60">
        <v>0.6</v>
      </c>
    </row>
    <row r="5" spans="1:6" s="4" customFormat="1" ht="13">
      <c r="A5" s="60">
        <f t="shared" ref="A5:A42" si="0">E5-E4</f>
        <v>9.9999999999999978E-2</v>
      </c>
      <c r="B5" s="59" t="s">
        <v>7</v>
      </c>
      <c r="C5" s="59" t="s">
        <v>172</v>
      </c>
      <c r="D5" s="59" t="s">
        <v>173</v>
      </c>
      <c r="E5" s="60">
        <v>0.7</v>
      </c>
    </row>
    <row r="6" spans="1:6" s="4" customFormat="1" ht="13">
      <c r="A6" s="60">
        <f t="shared" si="0"/>
        <v>0.60000000000000009</v>
      </c>
      <c r="B6" s="62" t="s">
        <v>60</v>
      </c>
      <c r="C6" s="63"/>
      <c r="D6" s="62"/>
      <c r="E6" s="61">
        <v>1.3</v>
      </c>
    </row>
    <row r="7" spans="1:6" s="4" customFormat="1" ht="13">
      <c r="A7" s="60">
        <f t="shared" si="0"/>
        <v>0.5</v>
      </c>
      <c r="B7" s="62" t="s">
        <v>174</v>
      </c>
      <c r="C7" s="62"/>
      <c r="D7" s="62"/>
      <c r="E7" s="61">
        <v>1.8</v>
      </c>
    </row>
    <row r="8" spans="1:6" s="4" customFormat="1" ht="13">
      <c r="A8" s="60">
        <f t="shared" si="0"/>
        <v>0.19999999999999996</v>
      </c>
      <c r="B8" s="62" t="s">
        <v>18</v>
      </c>
      <c r="C8" s="62" t="s">
        <v>376</v>
      </c>
      <c r="D8" s="62" t="s">
        <v>175</v>
      </c>
      <c r="E8" s="61">
        <v>2</v>
      </c>
    </row>
    <row r="9" spans="1:6" s="4" customFormat="1" ht="13">
      <c r="A9" s="62">
        <f t="shared" si="0"/>
        <v>4.7</v>
      </c>
      <c r="B9" s="62" t="s">
        <v>86</v>
      </c>
      <c r="C9" s="62" t="s">
        <v>176</v>
      </c>
      <c r="D9" s="62"/>
      <c r="E9" s="62">
        <v>6.7</v>
      </c>
    </row>
    <row r="10" spans="1:6" s="4" customFormat="1" ht="13">
      <c r="A10" s="9">
        <f t="shared" si="0"/>
        <v>4.8999999999999995</v>
      </c>
      <c r="B10" s="9" t="s">
        <v>108</v>
      </c>
      <c r="C10" s="9" t="s">
        <v>177</v>
      </c>
      <c r="D10" s="9"/>
      <c r="E10" s="8">
        <v>11.6</v>
      </c>
    </row>
    <row r="11" spans="1:6" s="4" customFormat="1" ht="13">
      <c r="A11" s="9">
        <f t="shared" si="0"/>
        <v>5.6</v>
      </c>
      <c r="B11" s="9" t="s">
        <v>7</v>
      </c>
      <c r="C11" s="9" t="s">
        <v>178</v>
      </c>
      <c r="D11" s="9"/>
      <c r="E11" s="8">
        <v>17.2</v>
      </c>
    </row>
    <row r="12" spans="1:6" s="4" customFormat="1" ht="13">
      <c r="A12" s="9">
        <f t="shared" si="0"/>
        <v>0.10000000000000142</v>
      </c>
      <c r="B12" s="9" t="s">
        <v>5</v>
      </c>
      <c r="C12" s="9" t="s">
        <v>179</v>
      </c>
      <c r="D12" s="9"/>
      <c r="E12" s="8">
        <v>17.3</v>
      </c>
    </row>
    <row r="13" spans="1:6" s="4" customFormat="1" ht="13">
      <c r="A13" s="9">
        <f t="shared" si="0"/>
        <v>3.8000000000000007</v>
      </c>
      <c r="B13" s="78" t="s">
        <v>180</v>
      </c>
      <c r="C13" s="9"/>
      <c r="D13" s="9"/>
      <c r="E13" s="8">
        <v>21.1</v>
      </c>
    </row>
    <row r="14" spans="1:6" s="4" customFormat="1" ht="13">
      <c r="A14" s="9">
        <f t="shared" si="0"/>
        <v>0.79999999999999716</v>
      </c>
      <c r="B14" s="9" t="s">
        <v>22</v>
      </c>
      <c r="C14" s="9"/>
      <c r="D14" s="9" t="s">
        <v>181</v>
      </c>
      <c r="E14" s="8">
        <v>21.9</v>
      </c>
    </row>
    <row r="15" spans="1:6" s="4" customFormat="1" ht="13">
      <c r="A15" s="9">
        <f t="shared" si="0"/>
        <v>2.8000000000000007</v>
      </c>
      <c r="B15" s="9" t="s">
        <v>22</v>
      </c>
      <c r="C15" s="9" t="s">
        <v>179</v>
      </c>
      <c r="D15" s="9"/>
      <c r="E15" s="8">
        <v>24.7</v>
      </c>
    </row>
    <row r="16" spans="1:6" ht="13">
      <c r="A16" s="9">
        <f t="shared" si="0"/>
        <v>1.6000000000000014</v>
      </c>
      <c r="B16" s="9" t="s">
        <v>62</v>
      </c>
      <c r="C16" s="9" t="s">
        <v>377</v>
      </c>
      <c r="D16" s="9"/>
      <c r="E16" s="8">
        <v>26.3</v>
      </c>
    </row>
    <row r="17" spans="1:5" ht="13">
      <c r="A17" s="9">
        <f t="shared" si="0"/>
        <v>5</v>
      </c>
      <c r="B17" s="9" t="s">
        <v>7</v>
      </c>
      <c r="C17" s="9"/>
      <c r="D17" s="9"/>
      <c r="E17" s="8">
        <v>31.3</v>
      </c>
    </row>
    <row r="18" spans="1:5" ht="13">
      <c r="A18" s="9">
        <f t="shared" si="0"/>
        <v>0.30000000000000071</v>
      </c>
      <c r="B18" s="9" t="s">
        <v>26</v>
      </c>
      <c r="C18" s="9" t="s">
        <v>182</v>
      </c>
      <c r="D18" s="9"/>
      <c r="E18" s="9">
        <v>31.6</v>
      </c>
    </row>
    <row r="19" spans="1:5" s="4" customFormat="1" ht="13">
      <c r="A19" s="9">
        <f t="shared" si="0"/>
        <v>2.7999999999999972</v>
      </c>
      <c r="B19" s="9" t="s">
        <v>183</v>
      </c>
      <c r="C19" s="9" t="s">
        <v>184</v>
      </c>
      <c r="D19" s="9"/>
      <c r="E19" s="8">
        <v>34.4</v>
      </c>
    </row>
    <row r="20" spans="1:5" s="4" customFormat="1" ht="13">
      <c r="A20" s="9">
        <f t="shared" si="0"/>
        <v>0.10000000000000142</v>
      </c>
      <c r="B20" s="9" t="s">
        <v>185</v>
      </c>
      <c r="C20" s="9"/>
      <c r="D20" s="9" t="s">
        <v>186</v>
      </c>
      <c r="E20" s="8">
        <v>34.5</v>
      </c>
    </row>
    <row r="21" spans="1:5" s="4" customFormat="1" ht="13">
      <c r="A21" s="9">
        <f t="shared" si="0"/>
        <v>2.3999999999999986</v>
      </c>
      <c r="B21" s="9" t="s">
        <v>7</v>
      </c>
      <c r="C21" s="9" t="s">
        <v>187</v>
      </c>
      <c r="D21" s="9" t="s">
        <v>188</v>
      </c>
      <c r="E21" s="8">
        <v>36.9</v>
      </c>
    </row>
    <row r="22" spans="1:5" s="4" customFormat="1" ht="13">
      <c r="A22" s="9">
        <f t="shared" si="0"/>
        <v>3.8999999999999986</v>
      </c>
      <c r="B22" s="73" t="s">
        <v>62</v>
      </c>
      <c r="C22" s="9" t="s">
        <v>189</v>
      </c>
      <c r="D22" s="9"/>
      <c r="E22" s="8">
        <v>40.799999999999997</v>
      </c>
    </row>
    <row r="23" spans="1:5" s="4" customFormat="1" ht="13">
      <c r="A23" s="9">
        <f t="shared" si="0"/>
        <v>1.3000000000000043</v>
      </c>
      <c r="B23" s="9" t="s">
        <v>7</v>
      </c>
      <c r="C23" s="9" t="s">
        <v>378</v>
      </c>
      <c r="D23" s="9"/>
      <c r="E23" s="8">
        <v>42.1</v>
      </c>
    </row>
    <row r="24" spans="1:5" s="4" customFormat="1" ht="13">
      <c r="A24" s="9">
        <f t="shared" si="0"/>
        <v>0.19999999999999574</v>
      </c>
      <c r="B24" s="9" t="s">
        <v>5</v>
      </c>
      <c r="C24" s="9" t="s">
        <v>190</v>
      </c>
      <c r="D24" s="9"/>
      <c r="E24" s="8">
        <v>42.3</v>
      </c>
    </row>
    <row r="25" spans="1:5" s="4" customFormat="1" ht="13">
      <c r="A25" s="9">
        <f t="shared" si="0"/>
        <v>1.7000000000000028</v>
      </c>
      <c r="B25" s="9" t="s">
        <v>86</v>
      </c>
      <c r="C25" s="9" t="s">
        <v>379</v>
      </c>
      <c r="D25" s="9" t="s">
        <v>191</v>
      </c>
      <c r="E25" s="8">
        <v>44</v>
      </c>
    </row>
    <row r="26" spans="1:5" s="4" customFormat="1" ht="13">
      <c r="A26" s="9">
        <f t="shared" si="0"/>
        <v>2.3999999999999986</v>
      </c>
      <c r="B26" s="9" t="s">
        <v>192</v>
      </c>
      <c r="C26" s="9" t="s">
        <v>193</v>
      </c>
      <c r="D26" s="9"/>
      <c r="E26" s="8">
        <v>46.4</v>
      </c>
    </row>
    <row r="27" spans="1:5" s="4" customFormat="1" ht="13">
      <c r="A27" s="9">
        <f t="shared" si="0"/>
        <v>1.3000000000000043</v>
      </c>
      <c r="B27" s="9" t="s">
        <v>7</v>
      </c>
      <c r="C27" s="9" t="s">
        <v>194</v>
      </c>
      <c r="D27" s="9"/>
      <c r="E27" s="8">
        <v>47.7</v>
      </c>
    </row>
    <row r="28" spans="1:5" s="4" customFormat="1" ht="13">
      <c r="A28" s="9">
        <f t="shared" si="0"/>
        <v>0.29999999999999716</v>
      </c>
      <c r="B28" s="9" t="s">
        <v>5</v>
      </c>
      <c r="C28" s="9" t="s">
        <v>193</v>
      </c>
      <c r="D28" s="9"/>
      <c r="E28" s="8">
        <v>48</v>
      </c>
    </row>
    <row r="29" spans="1:5" s="4" customFormat="1" ht="13">
      <c r="A29" s="9">
        <f t="shared" si="0"/>
        <v>1.3999999999999986</v>
      </c>
      <c r="B29" s="9" t="s">
        <v>195</v>
      </c>
      <c r="C29" s="9"/>
      <c r="D29" s="9" t="s">
        <v>196</v>
      </c>
      <c r="E29" s="8">
        <v>49.4</v>
      </c>
    </row>
    <row r="30" spans="1:5" s="4" customFormat="1" ht="13">
      <c r="A30" s="9">
        <f t="shared" si="0"/>
        <v>0.30000000000000426</v>
      </c>
      <c r="B30" s="9" t="s">
        <v>7</v>
      </c>
      <c r="C30" s="9"/>
      <c r="D30" s="9" t="s">
        <v>197</v>
      </c>
      <c r="E30" s="8">
        <v>49.7</v>
      </c>
    </row>
    <row r="31" spans="1:5" s="4" customFormat="1" ht="13">
      <c r="A31" s="9">
        <f t="shared" si="0"/>
        <v>0.29999999999999716</v>
      </c>
      <c r="B31" s="9" t="s">
        <v>22</v>
      </c>
      <c r="C31" s="9"/>
      <c r="D31" s="9"/>
      <c r="E31" s="8">
        <v>50</v>
      </c>
    </row>
    <row r="32" spans="1:5" s="4" customFormat="1" ht="13">
      <c r="A32" s="9">
        <f t="shared" si="0"/>
        <v>3.2000000000000028</v>
      </c>
      <c r="B32" s="9" t="s">
        <v>7</v>
      </c>
      <c r="C32" s="9" t="s">
        <v>198</v>
      </c>
      <c r="D32" s="9" t="s">
        <v>199</v>
      </c>
      <c r="E32" s="8">
        <v>53.2</v>
      </c>
    </row>
    <row r="33" spans="1:6" s="4" customFormat="1" ht="13">
      <c r="A33" s="8">
        <f>E33-E32</f>
        <v>2</v>
      </c>
      <c r="B33" s="9" t="s">
        <v>5</v>
      </c>
      <c r="C33" s="9" t="s">
        <v>429</v>
      </c>
      <c r="D33" s="9"/>
      <c r="E33" s="8">
        <v>55.2</v>
      </c>
    </row>
    <row r="34" spans="1:6" s="4" customFormat="1" ht="13">
      <c r="A34" s="8">
        <f t="shared" ref="A34:A35" si="1">E34-E33</f>
        <v>0.69999999999999574</v>
      </c>
      <c r="B34" s="9" t="s">
        <v>108</v>
      </c>
      <c r="C34" s="9" t="s">
        <v>430</v>
      </c>
      <c r="D34" s="9"/>
      <c r="E34" s="8">
        <v>55.9</v>
      </c>
    </row>
    <row r="35" spans="1:6" s="4" customFormat="1" ht="13">
      <c r="A35" s="8">
        <f t="shared" si="1"/>
        <v>1.8000000000000043</v>
      </c>
      <c r="B35" s="9" t="s">
        <v>108</v>
      </c>
      <c r="C35" s="9" t="s">
        <v>431</v>
      </c>
      <c r="D35" s="9"/>
      <c r="E35" s="8">
        <v>57.7</v>
      </c>
    </row>
    <row r="36" spans="1:6" s="4" customFormat="1" ht="13">
      <c r="A36" s="60">
        <f t="shared" si="0"/>
        <v>4.5</v>
      </c>
      <c r="B36" s="60" t="s">
        <v>201</v>
      </c>
      <c r="C36" s="60" t="s">
        <v>380</v>
      </c>
      <c r="D36" s="60"/>
      <c r="E36" s="60">
        <v>62.2</v>
      </c>
      <c r="F36" s="20"/>
    </row>
    <row r="37" spans="1:6" s="4" customFormat="1" ht="13">
      <c r="A37" s="60">
        <f t="shared" si="0"/>
        <v>0.79999999999999716</v>
      </c>
      <c r="B37" s="60" t="s">
        <v>5</v>
      </c>
      <c r="C37" s="60" t="s">
        <v>202</v>
      </c>
      <c r="D37" s="60"/>
      <c r="E37" s="60">
        <v>63</v>
      </c>
      <c r="F37" s="20"/>
    </row>
    <row r="38" spans="1:6" s="4" customFormat="1" ht="13">
      <c r="A38" s="60">
        <f t="shared" si="0"/>
        <v>2.2000000000000028</v>
      </c>
      <c r="B38" s="60" t="s">
        <v>22</v>
      </c>
      <c r="C38" s="60" t="s">
        <v>203</v>
      </c>
      <c r="D38" s="60"/>
      <c r="E38" s="60">
        <v>65.2</v>
      </c>
      <c r="F38" s="20"/>
    </row>
    <row r="39" spans="1:6" s="4" customFormat="1" ht="13">
      <c r="A39" s="60">
        <f t="shared" si="0"/>
        <v>0.39999999999999147</v>
      </c>
      <c r="B39" s="60" t="s">
        <v>13</v>
      </c>
      <c r="C39" s="60" t="s">
        <v>203</v>
      </c>
      <c r="D39" s="60"/>
      <c r="E39" s="60">
        <v>65.599999999999994</v>
      </c>
      <c r="F39" s="20"/>
    </row>
    <row r="40" spans="1:6" s="4" customFormat="1" ht="13">
      <c r="A40" s="60">
        <f t="shared" si="0"/>
        <v>0.30000000000001137</v>
      </c>
      <c r="B40" s="60" t="s">
        <v>62</v>
      </c>
      <c r="C40" s="60" t="s">
        <v>204</v>
      </c>
      <c r="D40" s="60" t="s">
        <v>205</v>
      </c>
      <c r="E40" s="60">
        <v>65.900000000000006</v>
      </c>
      <c r="F40" s="20"/>
    </row>
    <row r="41" spans="1:6" s="4" customFormat="1" ht="13">
      <c r="A41" s="60">
        <f t="shared" si="0"/>
        <v>2.2000000000000028</v>
      </c>
      <c r="B41" s="60" t="s">
        <v>206</v>
      </c>
      <c r="C41" s="60"/>
      <c r="D41" s="60"/>
      <c r="E41" s="60">
        <v>68.100000000000009</v>
      </c>
      <c r="F41" s="20"/>
    </row>
    <row r="42" spans="1:6" s="4" customFormat="1" ht="15" customHeight="1" thickBot="1">
      <c r="A42" s="60">
        <f t="shared" si="0"/>
        <v>0.39999999999999147</v>
      </c>
      <c r="B42" s="60" t="s">
        <v>207</v>
      </c>
      <c r="C42" s="60"/>
      <c r="D42" s="64"/>
      <c r="E42" s="65">
        <v>68.5</v>
      </c>
      <c r="F42" s="20"/>
    </row>
    <row r="43" spans="1:6" ht="13.5" thickBot="1">
      <c r="A43" s="2"/>
      <c r="B43" s="2"/>
      <c r="C43" s="2"/>
      <c r="D43" s="10" t="s">
        <v>81</v>
      </c>
      <c r="E43" s="11">
        <f>E42+'N Barnard Castle - Malton'!E49</f>
        <v>1217.3</v>
      </c>
    </row>
  </sheetData>
  <sheetProtection selectLockedCells="1" selectUnlockedCells="1"/>
  <phoneticPr fontId="11"/>
  <pageMargins left="0.25" right="0.25" top="0.76388888888888884" bottom="1" header="0.3" footer="0.3"/>
  <pageSetup paperSize="9" orientation="portrait" useFirstPageNumber="1" horizontalDpi="300" verticalDpi="300" r:id="rId1"/>
  <headerFooter alignWithMargins="0">
    <oddHeader>&amp;C&amp;12London Edinburgh London 2022
&amp;"Arial,Bold"O Malton - Hessle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S58"/>
  <sheetViews>
    <sheetView view="pageLayout" topLeftCell="A6" zoomScaleNormal="100" workbookViewId="0">
      <selection activeCell="D38" sqref="D38"/>
    </sheetView>
  </sheetViews>
  <sheetFormatPr defaultColWidth="11.453125" defaultRowHeight="13"/>
  <cols>
    <col min="1" max="1" width="4.453125" style="18" customWidth="1"/>
    <col min="2" max="2" width="27.54296875" style="30" customWidth="1"/>
    <col min="3" max="3" width="27.26953125" style="30" customWidth="1"/>
    <col min="4" max="4" width="21.453125" style="4" customWidth="1"/>
    <col min="5" max="5" width="7.6328125" style="18" bestFit="1" customWidth="1"/>
    <col min="11" max="11" width="25.7265625" style="4" customWidth="1"/>
    <col min="12" max="12" width="5.36328125" style="4" customWidth="1"/>
    <col min="13" max="13" width="6.453125" style="4" customWidth="1"/>
    <col min="14" max="16384" width="11.453125" style="4"/>
  </cols>
  <sheetData>
    <row r="1" spans="1:5" ht="13.5" thickBot="1">
      <c r="A1" s="1"/>
      <c r="B1" s="47" t="s">
        <v>0</v>
      </c>
      <c r="C1" s="47" t="s">
        <v>1</v>
      </c>
      <c r="D1" s="2" t="s">
        <v>2</v>
      </c>
      <c r="E1" s="3" t="s">
        <v>3</v>
      </c>
    </row>
    <row r="2" spans="1:5" ht="12" customHeight="1">
      <c r="A2" s="33"/>
      <c r="B2" s="84" t="s">
        <v>208</v>
      </c>
      <c r="C2" s="85"/>
      <c r="D2" s="32"/>
      <c r="E2" s="31"/>
    </row>
    <row r="3" spans="1:5" ht="14.15" customHeight="1">
      <c r="A3" s="33">
        <v>0</v>
      </c>
      <c r="B3" s="66" t="s">
        <v>62</v>
      </c>
      <c r="C3" s="49"/>
      <c r="D3" s="67"/>
      <c r="E3" s="31">
        <v>0</v>
      </c>
    </row>
    <row r="4" spans="1:5" ht="14.15" customHeight="1">
      <c r="A4" s="33"/>
      <c r="B4" s="66" t="s">
        <v>7</v>
      </c>
      <c r="C4" s="49"/>
      <c r="D4" s="67" t="s">
        <v>209</v>
      </c>
      <c r="E4" s="31">
        <v>0.3</v>
      </c>
    </row>
    <row r="5" spans="1:5" ht="14.15" customHeight="1">
      <c r="A5" s="33"/>
      <c r="B5" s="49" t="s">
        <v>5</v>
      </c>
      <c r="C5" s="54" t="s">
        <v>210</v>
      </c>
      <c r="D5" s="33"/>
      <c r="E5" s="33">
        <v>0.8</v>
      </c>
    </row>
    <row r="6" spans="1:5" ht="14.15" customHeight="1">
      <c r="A6" s="38"/>
      <c r="B6" s="54" t="s">
        <v>211</v>
      </c>
      <c r="C6" s="54" t="s">
        <v>212</v>
      </c>
      <c r="D6" s="38"/>
      <c r="E6" s="38"/>
    </row>
    <row r="7" spans="1:5">
      <c r="A7" s="38"/>
      <c r="B7" s="86" t="s">
        <v>213</v>
      </c>
      <c r="C7" s="87"/>
      <c r="D7" s="38"/>
      <c r="E7" s="38"/>
    </row>
    <row r="8" spans="1:5">
      <c r="A8" s="33">
        <f>E8-E4</f>
        <v>4.3</v>
      </c>
      <c r="B8" s="54" t="s">
        <v>7</v>
      </c>
      <c r="C8" s="54" t="s">
        <v>212</v>
      </c>
      <c r="D8" s="38" t="s">
        <v>214</v>
      </c>
      <c r="E8" s="33">
        <v>4.5999999999999996</v>
      </c>
    </row>
    <row r="9" spans="1:5">
      <c r="A9" s="45">
        <f>E9-E8</f>
        <v>0.40000000000000036</v>
      </c>
      <c r="B9" s="53" t="s">
        <v>7</v>
      </c>
      <c r="C9" s="53" t="s">
        <v>215</v>
      </c>
      <c r="D9" s="45"/>
      <c r="E9" s="45">
        <v>5</v>
      </c>
    </row>
    <row r="10" spans="1:5">
      <c r="A10" s="45">
        <f t="shared" ref="A10:A20" si="0">E10-E9</f>
        <v>1.2000000000000002</v>
      </c>
      <c r="B10" s="53" t="s">
        <v>71</v>
      </c>
      <c r="C10" s="53"/>
      <c r="D10" s="45" t="s">
        <v>216</v>
      </c>
      <c r="E10" s="45">
        <v>6.2</v>
      </c>
    </row>
    <row r="11" spans="1:5">
      <c r="A11" s="45">
        <f t="shared" si="0"/>
        <v>0.5</v>
      </c>
      <c r="B11" s="53" t="s">
        <v>217</v>
      </c>
      <c r="C11" s="53"/>
      <c r="D11" s="45" t="s">
        <v>218</v>
      </c>
      <c r="E11" s="45">
        <v>6.7</v>
      </c>
    </row>
    <row r="12" spans="1:5" ht="12" customHeight="1">
      <c r="A12" s="45">
        <f t="shared" si="0"/>
        <v>0.20000000000000018</v>
      </c>
      <c r="B12" s="53" t="s">
        <v>86</v>
      </c>
      <c r="C12" s="53" t="s">
        <v>219</v>
      </c>
      <c r="D12" s="45"/>
      <c r="E12" s="45">
        <v>6.9</v>
      </c>
    </row>
    <row r="13" spans="1:5">
      <c r="A13" s="45">
        <f t="shared" si="0"/>
        <v>3.9000000000000004</v>
      </c>
      <c r="B13" s="53" t="s">
        <v>220</v>
      </c>
      <c r="C13" s="53" t="s">
        <v>221</v>
      </c>
      <c r="D13" s="45"/>
      <c r="E13" s="45">
        <v>10.8</v>
      </c>
    </row>
    <row r="14" spans="1:5">
      <c r="A14" s="45">
        <f t="shared" si="0"/>
        <v>4.1999999999999993</v>
      </c>
      <c r="B14" s="53" t="s">
        <v>7</v>
      </c>
      <c r="C14" s="53" t="s">
        <v>222</v>
      </c>
      <c r="D14" s="45"/>
      <c r="E14" s="45">
        <v>15</v>
      </c>
    </row>
    <row r="15" spans="1:5">
      <c r="A15" s="45">
        <f t="shared" si="0"/>
        <v>2.1000000000000014</v>
      </c>
      <c r="B15" s="53" t="s">
        <v>7</v>
      </c>
      <c r="C15" s="53" t="s">
        <v>223</v>
      </c>
      <c r="D15" s="45"/>
      <c r="E15" s="45">
        <v>17.100000000000001</v>
      </c>
    </row>
    <row r="16" spans="1:5">
      <c r="A16" s="45">
        <f t="shared" si="0"/>
        <v>3.6999999999999993</v>
      </c>
      <c r="B16" s="53" t="s">
        <v>454</v>
      </c>
      <c r="C16" s="53" t="s">
        <v>455</v>
      </c>
      <c r="D16" s="45" t="s">
        <v>456</v>
      </c>
      <c r="E16" s="45">
        <v>20.8</v>
      </c>
    </row>
    <row r="17" spans="1:5">
      <c r="A17" s="45">
        <f t="shared" si="0"/>
        <v>1</v>
      </c>
      <c r="B17" s="51" t="s">
        <v>10</v>
      </c>
      <c r="C17" s="52"/>
      <c r="D17" s="43" t="s">
        <v>456</v>
      </c>
      <c r="E17" s="8">
        <v>21.8</v>
      </c>
    </row>
    <row r="18" spans="1:5">
      <c r="A18" s="45">
        <f t="shared" si="0"/>
        <v>1</v>
      </c>
      <c r="B18" s="51" t="s">
        <v>62</v>
      </c>
      <c r="C18" s="52" t="s">
        <v>457</v>
      </c>
      <c r="D18" s="43"/>
      <c r="E18" s="8">
        <v>22.8</v>
      </c>
    </row>
    <row r="19" spans="1:5">
      <c r="A19" s="45">
        <f t="shared" si="0"/>
        <v>8.1999999999999993</v>
      </c>
      <c r="B19" s="51" t="s">
        <v>224</v>
      </c>
      <c r="C19" s="51"/>
      <c r="D19" s="43"/>
      <c r="E19" s="8">
        <v>31</v>
      </c>
    </row>
    <row r="20" spans="1:5">
      <c r="A20" s="45">
        <f t="shared" si="0"/>
        <v>0.80000000000000071</v>
      </c>
      <c r="B20" s="51" t="s">
        <v>7</v>
      </c>
      <c r="C20" s="52" t="s">
        <v>225</v>
      </c>
      <c r="D20" s="43" t="s">
        <v>226</v>
      </c>
      <c r="E20" s="8">
        <v>31.8</v>
      </c>
    </row>
    <row r="21" spans="1:5">
      <c r="A21" s="45">
        <f t="shared" ref="A21:A31" si="1">E21-E20</f>
        <v>1.1999999999999993</v>
      </c>
      <c r="B21" s="52" t="s">
        <v>381</v>
      </c>
      <c r="C21" s="52" t="s">
        <v>227</v>
      </c>
      <c r="D21" s="43" t="s">
        <v>228</v>
      </c>
      <c r="E21" s="8">
        <v>33</v>
      </c>
    </row>
    <row r="22" spans="1:5">
      <c r="A22" s="45">
        <f t="shared" si="1"/>
        <v>1.2999999999999972</v>
      </c>
      <c r="B22" s="51" t="s">
        <v>5</v>
      </c>
      <c r="C22" s="51" t="s">
        <v>229</v>
      </c>
      <c r="D22" s="43" t="s">
        <v>230</v>
      </c>
      <c r="E22" s="8">
        <v>34.299999999999997</v>
      </c>
    </row>
    <row r="23" spans="1:5">
      <c r="A23" s="45">
        <f t="shared" si="1"/>
        <v>2.5</v>
      </c>
      <c r="B23" s="51" t="s">
        <v>62</v>
      </c>
      <c r="C23" s="51" t="s">
        <v>231</v>
      </c>
      <c r="D23" s="43"/>
      <c r="E23" s="8">
        <v>36.799999999999997</v>
      </c>
    </row>
    <row r="24" spans="1:5">
      <c r="A24" s="45">
        <f t="shared" si="1"/>
        <v>8.6000000000000014</v>
      </c>
      <c r="B24" s="51" t="s">
        <v>232</v>
      </c>
      <c r="C24" s="51"/>
      <c r="D24" s="43" t="s">
        <v>233</v>
      </c>
      <c r="E24" s="8">
        <v>45.4</v>
      </c>
    </row>
    <row r="25" spans="1:5">
      <c r="A25" s="45">
        <f t="shared" si="1"/>
        <v>0.20000000000000284</v>
      </c>
      <c r="B25" s="51" t="s">
        <v>234</v>
      </c>
      <c r="C25" s="51" t="s">
        <v>235</v>
      </c>
      <c r="D25" s="44" t="s">
        <v>236</v>
      </c>
      <c r="E25" s="8">
        <v>45.6</v>
      </c>
    </row>
    <row r="26" spans="1:5">
      <c r="A26" s="33">
        <f t="shared" si="1"/>
        <v>8</v>
      </c>
      <c r="B26" s="50" t="s">
        <v>237</v>
      </c>
      <c r="C26" s="50"/>
      <c r="D26" s="35"/>
      <c r="E26" s="34">
        <v>53.6</v>
      </c>
    </row>
    <row r="27" spans="1:5">
      <c r="A27" s="33">
        <f t="shared" si="1"/>
        <v>1.6999999999999957</v>
      </c>
      <c r="B27" s="49" t="s">
        <v>238</v>
      </c>
      <c r="C27" s="49" t="s">
        <v>239</v>
      </c>
      <c r="D27" s="33" t="s">
        <v>240</v>
      </c>
      <c r="E27" s="33">
        <v>55.3</v>
      </c>
    </row>
    <row r="28" spans="1:5">
      <c r="A28" s="33">
        <f t="shared" si="1"/>
        <v>3.8000000000000043</v>
      </c>
      <c r="B28" s="49" t="s">
        <v>241</v>
      </c>
      <c r="C28" s="49" t="s">
        <v>242</v>
      </c>
      <c r="D28" s="33" t="s">
        <v>243</v>
      </c>
      <c r="E28" s="33">
        <v>59.1</v>
      </c>
    </row>
    <row r="29" spans="1:5">
      <c r="A29" s="33">
        <f t="shared" si="1"/>
        <v>1</v>
      </c>
      <c r="B29" s="49" t="s">
        <v>62</v>
      </c>
      <c r="C29" s="49"/>
      <c r="D29" s="33" t="s">
        <v>382</v>
      </c>
      <c r="E29" s="33">
        <v>60.1</v>
      </c>
    </row>
    <row r="30" spans="1:5">
      <c r="A30" s="33">
        <f t="shared" si="1"/>
        <v>0.10000000000000142</v>
      </c>
      <c r="B30" s="49" t="s">
        <v>22</v>
      </c>
      <c r="C30" s="54"/>
      <c r="D30" s="33"/>
      <c r="E30" s="33">
        <v>60.2</v>
      </c>
    </row>
    <row r="31" spans="1:5" ht="13.5" thickBot="1">
      <c r="A31" s="33">
        <f t="shared" si="1"/>
        <v>0.19999999999999574</v>
      </c>
      <c r="B31" s="82" t="s">
        <v>383</v>
      </c>
      <c r="C31" s="83"/>
      <c r="D31" s="46"/>
      <c r="E31" s="46">
        <v>60.4</v>
      </c>
    </row>
    <row r="32" spans="1:5" ht="13.5" thickBot="1">
      <c r="A32" s="2"/>
      <c r="B32" s="2"/>
      <c r="C32" s="2"/>
      <c r="D32" s="10" t="s">
        <v>81</v>
      </c>
      <c r="E32" s="11">
        <f>E31+'O Malton - Hessle'!E43</f>
        <v>1277.7</v>
      </c>
    </row>
    <row r="58" spans="11:253" ht="30" customHeight="1"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</row>
  </sheetData>
  <sheetProtection selectLockedCells="1" selectUnlockedCells="1"/>
  <mergeCells count="3">
    <mergeCell ref="B31:C31"/>
    <mergeCell ref="B2:C2"/>
    <mergeCell ref="B7:C7"/>
  </mergeCells>
  <phoneticPr fontId="11"/>
  <pageMargins left="0.59027777777777779" right="0.23622047244094491" top="0.81944444444444442" bottom="0.98425196850393704" header="0.31496062992125984" footer="0.31496062992125984"/>
  <pageSetup paperSize="9" orientation="portrait" useFirstPageNumber="1" horizontalDpi="300" verticalDpi="300" r:id="rId1"/>
  <headerFooter alignWithMargins="0">
    <oddHeader>&amp;C&amp;12London Edinburgh London 2022
&amp;"Arial,Bold"P Hessle - Louth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O39"/>
  <sheetViews>
    <sheetView view="pageLayout" topLeftCell="A16" zoomScale="108" zoomScaleNormal="150" zoomScalePageLayoutView="108" workbookViewId="0">
      <selection activeCell="C33" sqref="C33"/>
    </sheetView>
  </sheetViews>
  <sheetFormatPr defaultColWidth="11.453125" defaultRowHeight="13"/>
  <cols>
    <col min="1" max="1" width="4.453125" style="19" customWidth="1"/>
    <col min="2" max="2" width="31.1796875" style="4" bestFit="1" customWidth="1"/>
    <col min="3" max="3" width="27.81640625" style="19" bestFit="1" customWidth="1"/>
    <col min="4" max="4" width="21.453125" style="4" customWidth="1"/>
    <col min="5" max="5" width="6.453125" style="18" customWidth="1"/>
    <col min="6" max="16384" width="11.453125" style="4"/>
  </cols>
  <sheetData>
    <row r="1" spans="1:5" ht="13.5" thickBot="1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ht="14.15" customHeight="1">
      <c r="A2" s="49"/>
      <c r="B2" s="88" t="s">
        <v>244</v>
      </c>
      <c r="C2" s="89"/>
      <c r="D2" s="49"/>
      <c r="E2" s="49"/>
    </row>
    <row r="3" spans="1:5" ht="14.15" customHeight="1">
      <c r="A3" s="49">
        <v>0</v>
      </c>
      <c r="B3" s="68" t="s">
        <v>62</v>
      </c>
      <c r="C3" s="69"/>
      <c r="D3" s="49" t="s">
        <v>245</v>
      </c>
      <c r="E3" s="49">
        <v>0</v>
      </c>
    </row>
    <row r="4" spans="1:5">
      <c r="A4" s="34">
        <f>E4-E2</f>
        <v>0.1</v>
      </c>
      <c r="B4" s="35" t="s">
        <v>7</v>
      </c>
      <c r="C4" s="35"/>
      <c r="D4" s="35" t="s">
        <v>246</v>
      </c>
      <c r="E4" s="34">
        <v>0.1</v>
      </c>
    </row>
    <row r="5" spans="1:5">
      <c r="A5" s="34">
        <f t="shared" ref="A5:A21" si="0">E5-E4</f>
        <v>0.19999999999999998</v>
      </c>
      <c r="B5" s="35" t="s">
        <v>7</v>
      </c>
      <c r="C5" s="35" t="s">
        <v>247</v>
      </c>
      <c r="D5" s="35" t="s">
        <v>248</v>
      </c>
      <c r="E5" s="34">
        <v>0.3</v>
      </c>
    </row>
    <row r="6" spans="1:5" ht="12.75" customHeight="1">
      <c r="A6" s="34">
        <f t="shared" si="0"/>
        <v>1.3</v>
      </c>
      <c r="B6" s="35" t="s">
        <v>62</v>
      </c>
      <c r="C6" s="35" t="s">
        <v>249</v>
      </c>
      <c r="D6" s="35" t="s">
        <v>250</v>
      </c>
      <c r="E6" s="34">
        <v>1.6</v>
      </c>
    </row>
    <row r="7" spans="1:5">
      <c r="A7" s="34">
        <f t="shared" si="0"/>
        <v>1.6999999999999997</v>
      </c>
      <c r="B7" s="35" t="s">
        <v>26</v>
      </c>
      <c r="C7" s="35" t="s">
        <v>251</v>
      </c>
      <c r="D7" s="35"/>
      <c r="E7" s="34">
        <v>3.3</v>
      </c>
    </row>
    <row r="8" spans="1:5">
      <c r="A8" s="34">
        <f t="shared" si="0"/>
        <v>1</v>
      </c>
      <c r="B8" s="35" t="s">
        <v>7</v>
      </c>
      <c r="C8" s="35"/>
      <c r="D8" s="35" t="s">
        <v>252</v>
      </c>
      <c r="E8" s="34">
        <v>4.3</v>
      </c>
    </row>
    <row r="9" spans="1:5">
      <c r="A9" s="34">
        <f t="shared" si="0"/>
        <v>4.6000000000000005</v>
      </c>
      <c r="B9" s="35" t="s">
        <v>86</v>
      </c>
      <c r="C9" s="35" t="s">
        <v>253</v>
      </c>
      <c r="D9" s="35"/>
      <c r="E9" s="34">
        <v>8.9</v>
      </c>
    </row>
    <row r="10" spans="1:5">
      <c r="A10" s="8">
        <f t="shared" si="0"/>
        <v>2.1999999999999993</v>
      </c>
      <c r="B10" s="9" t="s">
        <v>22</v>
      </c>
      <c r="C10" s="9" t="s">
        <v>254</v>
      </c>
      <c r="D10" s="9" t="s">
        <v>255</v>
      </c>
      <c r="E10" s="8">
        <v>11.1</v>
      </c>
    </row>
    <row r="11" spans="1:5">
      <c r="A11" s="8">
        <f t="shared" si="0"/>
        <v>1.8000000000000007</v>
      </c>
      <c r="B11" s="9" t="s">
        <v>22</v>
      </c>
      <c r="C11" s="9" t="s">
        <v>256</v>
      </c>
      <c r="D11" s="9" t="s">
        <v>257</v>
      </c>
      <c r="E11" s="8">
        <v>12.9</v>
      </c>
    </row>
    <row r="12" spans="1:5">
      <c r="A12" s="8">
        <f t="shared" si="0"/>
        <v>0.5</v>
      </c>
      <c r="B12" s="9" t="s">
        <v>7</v>
      </c>
      <c r="C12" s="19" t="s">
        <v>258</v>
      </c>
      <c r="D12" s="9" t="s">
        <v>259</v>
      </c>
      <c r="E12" s="8">
        <v>13.4</v>
      </c>
    </row>
    <row r="13" spans="1:5">
      <c r="A13" s="8">
        <f t="shared" si="0"/>
        <v>9.1</v>
      </c>
      <c r="B13" s="9" t="s">
        <v>260</v>
      </c>
      <c r="C13" s="9" t="s">
        <v>385</v>
      </c>
      <c r="D13" s="9"/>
      <c r="E13" s="8">
        <v>22.5</v>
      </c>
    </row>
    <row r="14" spans="1:5">
      <c r="A14" s="8">
        <f t="shared" si="0"/>
        <v>0.39999999999999858</v>
      </c>
      <c r="B14" s="9" t="s">
        <v>60</v>
      </c>
      <c r="C14" s="9" t="s">
        <v>384</v>
      </c>
      <c r="D14" s="9" t="s">
        <v>261</v>
      </c>
      <c r="E14" s="8">
        <v>22.9</v>
      </c>
    </row>
    <row r="15" spans="1:5">
      <c r="A15" s="8">
        <f t="shared" si="0"/>
        <v>1.7000000000000028</v>
      </c>
      <c r="B15" s="9" t="s">
        <v>5</v>
      </c>
      <c r="C15" s="9" t="s">
        <v>388</v>
      </c>
      <c r="D15" s="9" t="s">
        <v>262</v>
      </c>
      <c r="E15" s="8">
        <v>24.6</v>
      </c>
    </row>
    <row r="16" spans="1:5">
      <c r="A16" s="8">
        <f t="shared" si="0"/>
        <v>9.1000000000000014</v>
      </c>
      <c r="B16" s="9" t="s">
        <v>22</v>
      </c>
      <c r="C16" s="9" t="s">
        <v>386</v>
      </c>
      <c r="D16" s="9" t="s">
        <v>263</v>
      </c>
      <c r="E16" s="8">
        <v>33.700000000000003</v>
      </c>
    </row>
    <row r="17" spans="1:5">
      <c r="A17" s="8">
        <f t="shared" si="0"/>
        <v>9.9999999999994316E-2</v>
      </c>
      <c r="B17" s="9" t="s">
        <v>62</v>
      </c>
      <c r="C17" s="9" t="s">
        <v>387</v>
      </c>
      <c r="D17" s="9" t="s">
        <v>262</v>
      </c>
      <c r="E17" s="8">
        <v>33.799999999999997</v>
      </c>
    </row>
    <row r="18" spans="1:5">
      <c r="A18" s="49">
        <f t="shared" si="0"/>
        <v>15.800000000000004</v>
      </c>
      <c r="B18" s="35" t="s">
        <v>5</v>
      </c>
      <c r="C18" s="35"/>
      <c r="D18" s="35" t="s">
        <v>389</v>
      </c>
      <c r="E18" s="49">
        <v>49.6</v>
      </c>
    </row>
    <row r="19" spans="1:5">
      <c r="A19" s="49">
        <f t="shared" si="0"/>
        <v>0</v>
      </c>
      <c r="B19" s="35" t="s">
        <v>62</v>
      </c>
      <c r="C19" s="35"/>
      <c r="D19" s="35" t="s">
        <v>390</v>
      </c>
      <c r="E19" s="49">
        <v>49.6</v>
      </c>
    </row>
    <row r="20" spans="1:5">
      <c r="A20" s="49">
        <f t="shared" si="0"/>
        <v>2</v>
      </c>
      <c r="B20" s="35" t="s">
        <v>60</v>
      </c>
      <c r="C20" s="35"/>
      <c r="D20" s="35" t="s">
        <v>391</v>
      </c>
      <c r="E20" s="49">
        <v>51.6</v>
      </c>
    </row>
    <row r="21" spans="1:5">
      <c r="A21" s="49">
        <f t="shared" si="0"/>
        <v>0.5</v>
      </c>
      <c r="B21" s="35" t="s">
        <v>7</v>
      </c>
      <c r="C21" s="35"/>
      <c r="D21" s="35" t="s">
        <v>412</v>
      </c>
      <c r="E21" s="49">
        <v>52.1</v>
      </c>
    </row>
    <row r="22" spans="1:5">
      <c r="A22" s="49">
        <f>E22-E20</f>
        <v>0.79999999999999716</v>
      </c>
      <c r="B22" s="35" t="s">
        <v>5</v>
      </c>
      <c r="C22" s="35"/>
      <c r="D22" s="35" t="s">
        <v>411</v>
      </c>
      <c r="E22" s="49">
        <v>52.4</v>
      </c>
    </row>
    <row r="23" spans="1:5">
      <c r="A23" s="49">
        <f t="shared" ref="A23:A24" si="1">E23-E21</f>
        <v>0.60000000000000142</v>
      </c>
      <c r="B23" s="35" t="s">
        <v>7</v>
      </c>
      <c r="C23" s="35" t="s">
        <v>413</v>
      </c>
      <c r="D23" s="35" t="s">
        <v>200</v>
      </c>
      <c r="E23" s="49">
        <v>52.7</v>
      </c>
    </row>
    <row r="24" spans="1:5" ht="13.5" customHeight="1" thickBot="1">
      <c r="A24" s="49">
        <f t="shared" si="1"/>
        <v>0.5</v>
      </c>
      <c r="B24" s="90" t="s">
        <v>392</v>
      </c>
      <c r="C24" s="91"/>
      <c r="D24" s="92"/>
      <c r="E24" s="49">
        <v>52.9</v>
      </c>
    </row>
    <row r="25" spans="1:5" ht="13.5" thickBot="1">
      <c r="A25" s="2"/>
      <c r="B25" s="2"/>
      <c r="C25" s="2"/>
      <c r="D25" s="10" t="s">
        <v>81</v>
      </c>
      <c r="E25" s="79">
        <f>E24+'P Hessle - Louth'!E32</f>
        <v>1330.6000000000001</v>
      </c>
    </row>
    <row r="38" spans="6:249" ht="28" customHeight="1"/>
    <row r="39" spans="6:249"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</row>
  </sheetData>
  <sheetProtection selectLockedCells="1" selectUnlockedCells="1"/>
  <mergeCells count="2">
    <mergeCell ref="B2:C2"/>
    <mergeCell ref="B24:D24"/>
  </mergeCells>
  <phoneticPr fontId="11"/>
  <pageMargins left="0.57870370370370372" right="0.25" top="0.76517489711934161" bottom="1" header="0.3" footer="0.3"/>
  <pageSetup paperSize="9" orientation="portrait" useFirstPageNumber="1" horizontalDpi="300" verticalDpi="300" r:id="rId1"/>
  <headerFooter alignWithMargins="0">
    <oddHeader>&amp;C&amp;12London Edinburgh London 2022
&amp;"Arial,Bold"Q Louth - Boston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R60"/>
  <sheetViews>
    <sheetView view="pageLayout" topLeftCell="A17" zoomScaleNormal="120" workbookViewId="0">
      <selection activeCell="E40" sqref="E40"/>
    </sheetView>
  </sheetViews>
  <sheetFormatPr defaultColWidth="11.453125" defaultRowHeight="12.5"/>
  <cols>
    <col min="1" max="1" width="5" style="22" bestFit="1" customWidth="1"/>
    <col min="2" max="2" width="36.6328125" style="22" bestFit="1" customWidth="1"/>
    <col min="3" max="3" width="27.26953125" style="22" customWidth="1"/>
    <col min="4" max="4" width="21.7265625" style="22" bestFit="1" customWidth="1"/>
    <col min="5" max="5" width="6.6328125" style="22" customWidth="1"/>
    <col min="6" max="6" width="5.36328125" style="22" customWidth="1"/>
    <col min="7" max="7" width="6.453125" style="22" customWidth="1"/>
    <col min="8" max="16384" width="11.453125" style="22"/>
  </cols>
  <sheetData>
    <row r="1" spans="1:5" s="4" customFormat="1" ht="13.5" thickBot="1">
      <c r="A1" s="1"/>
      <c r="B1" s="2" t="s">
        <v>0</v>
      </c>
      <c r="C1" s="2" t="s">
        <v>1</v>
      </c>
      <c r="D1" s="2" t="s">
        <v>2</v>
      </c>
      <c r="E1" s="3" t="s">
        <v>3</v>
      </c>
    </row>
    <row r="2" spans="1:5" s="4" customFormat="1" ht="13">
      <c r="A2" s="31"/>
      <c r="B2" s="32" t="s">
        <v>393</v>
      </c>
      <c r="C2" s="32"/>
      <c r="D2" s="32"/>
      <c r="E2" s="31"/>
    </row>
    <row r="3" spans="1:5" s="4" customFormat="1" ht="13">
      <c r="A3" s="34">
        <f t="shared" ref="A3:A14" si="0">E3-E2</f>
        <v>0</v>
      </c>
      <c r="B3" s="34" t="s">
        <v>151</v>
      </c>
      <c r="C3" s="34"/>
      <c r="D3" s="34" t="s">
        <v>394</v>
      </c>
      <c r="E3" s="34">
        <v>0</v>
      </c>
    </row>
    <row r="4" spans="1:5" s="4" customFormat="1" ht="13">
      <c r="A4" s="34">
        <f t="shared" si="0"/>
        <v>0.1</v>
      </c>
      <c r="B4" s="34" t="s">
        <v>52</v>
      </c>
      <c r="C4" s="34"/>
      <c r="D4" s="34" t="s">
        <v>395</v>
      </c>
      <c r="E4" s="34">
        <v>0.1</v>
      </c>
    </row>
    <row r="5" spans="1:5" s="4" customFormat="1" ht="13">
      <c r="A5" s="34">
        <f t="shared" si="0"/>
        <v>0.1</v>
      </c>
      <c r="B5" s="34" t="s">
        <v>58</v>
      </c>
      <c r="C5" s="34"/>
      <c r="D5" s="34" t="s">
        <v>27</v>
      </c>
      <c r="E5" s="34">
        <v>0.2</v>
      </c>
    </row>
    <row r="6" spans="1:5" s="4" customFormat="1" ht="13">
      <c r="A6" s="34">
        <f t="shared" si="0"/>
        <v>0.90000000000000013</v>
      </c>
      <c r="B6" s="34" t="s">
        <v>5</v>
      </c>
      <c r="C6" s="34"/>
      <c r="D6" s="34" t="s">
        <v>396</v>
      </c>
      <c r="E6" s="34">
        <v>1.1000000000000001</v>
      </c>
    </row>
    <row r="7" spans="1:5" s="4" customFormat="1" ht="13">
      <c r="A7" s="34">
        <f t="shared" si="0"/>
        <v>0.29999999999999982</v>
      </c>
      <c r="B7" s="34" t="s">
        <v>60</v>
      </c>
      <c r="C7" s="34"/>
      <c r="D7" s="34" t="s">
        <v>396</v>
      </c>
      <c r="E7" s="34">
        <v>1.4</v>
      </c>
    </row>
    <row r="8" spans="1:5" s="4" customFormat="1" ht="13">
      <c r="A8" s="34">
        <f t="shared" si="0"/>
        <v>4.0999999999999996</v>
      </c>
      <c r="B8" s="34" t="s">
        <v>151</v>
      </c>
      <c r="C8" s="34" t="s">
        <v>397</v>
      </c>
      <c r="D8" s="34"/>
      <c r="E8" s="34">
        <v>5.5</v>
      </c>
    </row>
    <row r="9" spans="1:5" s="4" customFormat="1" ht="13">
      <c r="A9" s="34">
        <f t="shared" si="0"/>
        <v>1.5999999999999996</v>
      </c>
      <c r="B9" s="34" t="s">
        <v>13</v>
      </c>
      <c r="C9" s="34" t="s">
        <v>397</v>
      </c>
      <c r="D9" s="34" t="s">
        <v>264</v>
      </c>
      <c r="E9" s="34">
        <v>7.1</v>
      </c>
    </row>
    <row r="10" spans="1:5" s="4" customFormat="1" ht="13">
      <c r="A10" s="34"/>
      <c r="B10" s="34" t="s">
        <v>427</v>
      </c>
      <c r="C10" s="34"/>
      <c r="D10" s="34"/>
      <c r="E10" s="34">
        <v>7.2</v>
      </c>
    </row>
    <row r="11" spans="1:5" s="4" customFormat="1" ht="13">
      <c r="A11" s="34"/>
      <c r="B11" s="34" t="s">
        <v>7</v>
      </c>
      <c r="C11" s="34"/>
      <c r="D11" s="34" t="s">
        <v>428</v>
      </c>
      <c r="E11" s="34">
        <v>7.4</v>
      </c>
    </row>
    <row r="12" spans="1:5" s="4" customFormat="1" ht="13">
      <c r="A12" s="34">
        <f>E12-E9</f>
        <v>0.70000000000000018</v>
      </c>
      <c r="B12" s="34" t="s">
        <v>108</v>
      </c>
      <c r="C12" s="34"/>
      <c r="D12" s="34" t="s">
        <v>398</v>
      </c>
      <c r="E12" s="34">
        <v>7.8</v>
      </c>
    </row>
    <row r="13" spans="1:5" s="4" customFormat="1" ht="13">
      <c r="A13" s="8">
        <f t="shared" si="0"/>
        <v>3.7</v>
      </c>
      <c r="B13" s="8" t="s">
        <v>13</v>
      </c>
      <c r="C13" s="8" t="s">
        <v>414</v>
      </c>
      <c r="D13" s="8" t="s">
        <v>398</v>
      </c>
      <c r="E13" s="8">
        <v>11.5</v>
      </c>
    </row>
    <row r="14" spans="1:5" s="4" customFormat="1" ht="13">
      <c r="A14" s="8">
        <f t="shared" si="0"/>
        <v>1.2000000000000011</v>
      </c>
      <c r="B14" s="8" t="s">
        <v>399</v>
      </c>
      <c r="C14" s="8" t="s">
        <v>414</v>
      </c>
      <c r="D14" s="8"/>
      <c r="E14" s="8">
        <v>12.700000000000001</v>
      </c>
    </row>
    <row r="15" spans="1:5" s="4" customFormat="1" ht="13">
      <c r="A15" s="8"/>
      <c r="B15" s="8" t="s">
        <v>62</v>
      </c>
      <c r="C15" s="8" t="s">
        <v>432</v>
      </c>
      <c r="D15" s="8"/>
      <c r="E15" s="8">
        <v>16.399999999999999</v>
      </c>
    </row>
    <row r="16" spans="1:5" s="4" customFormat="1" ht="13">
      <c r="A16" s="8"/>
      <c r="B16" s="8" t="s">
        <v>5</v>
      </c>
      <c r="C16" s="8"/>
      <c r="D16" s="8"/>
      <c r="E16" s="8">
        <v>17</v>
      </c>
    </row>
    <row r="17" spans="1:6" s="4" customFormat="1" ht="13">
      <c r="A17" s="8"/>
      <c r="B17" s="8" t="s">
        <v>22</v>
      </c>
      <c r="C17" s="8"/>
      <c r="D17" s="8" t="s">
        <v>27</v>
      </c>
      <c r="E17" s="8">
        <v>18.7</v>
      </c>
    </row>
    <row r="18" spans="1:6" s="4" customFormat="1" ht="13">
      <c r="A18" s="8"/>
      <c r="B18" s="8" t="s">
        <v>7</v>
      </c>
      <c r="C18" s="8" t="s">
        <v>415</v>
      </c>
      <c r="D18" s="8" t="s">
        <v>433</v>
      </c>
      <c r="E18" s="8">
        <v>19.3</v>
      </c>
    </row>
    <row r="19" spans="1:6" s="4" customFormat="1" ht="13">
      <c r="A19" s="8">
        <f>E19-E14</f>
        <v>8.9</v>
      </c>
      <c r="B19" s="8" t="s">
        <v>13</v>
      </c>
      <c r="C19" s="8" t="s">
        <v>415</v>
      </c>
      <c r="D19" s="8" t="s">
        <v>265</v>
      </c>
      <c r="E19" s="8">
        <v>21.6</v>
      </c>
    </row>
    <row r="20" spans="1:6" s="24" customFormat="1" ht="13">
      <c r="A20" s="8">
        <f t="shared" ref="A20:A39" si="1">E20-E19</f>
        <v>4.1999999999999993</v>
      </c>
      <c r="B20" s="8" t="s">
        <v>10</v>
      </c>
      <c r="C20" s="8"/>
      <c r="D20" s="8" t="s">
        <v>400</v>
      </c>
      <c r="E20" s="8">
        <v>25.8</v>
      </c>
      <c r="F20" s="80"/>
    </row>
    <row r="21" spans="1:6" s="23" customFormat="1" ht="13">
      <c r="A21" s="8">
        <f t="shared" si="1"/>
        <v>2.3000000000000007</v>
      </c>
      <c r="B21" s="8" t="s">
        <v>52</v>
      </c>
      <c r="C21" s="8" t="s">
        <v>416</v>
      </c>
      <c r="D21" s="8" t="s">
        <v>417</v>
      </c>
      <c r="E21" s="8">
        <v>28.1</v>
      </c>
      <c r="F21" s="80"/>
    </row>
    <row r="22" spans="1:6" s="23" customFormat="1" ht="13">
      <c r="A22" s="8">
        <f t="shared" si="1"/>
        <v>0.80000000000000071</v>
      </c>
      <c r="B22" s="8" t="s">
        <v>409</v>
      </c>
      <c r="C22" s="8"/>
      <c r="D22" s="8" t="s">
        <v>410</v>
      </c>
      <c r="E22" s="8">
        <v>28.900000000000002</v>
      </c>
      <c r="F22" s="80"/>
    </row>
    <row r="23" spans="1:6" s="23" customFormat="1" ht="13">
      <c r="A23" s="8">
        <f t="shared" si="1"/>
        <v>1.5</v>
      </c>
      <c r="B23" s="8" t="s">
        <v>60</v>
      </c>
      <c r="C23" s="8"/>
      <c r="D23" s="8"/>
      <c r="E23" s="8">
        <v>30.400000000000002</v>
      </c>
      <c r="F23" s="80"/>
    </row>
    <row r="24" spans="1:6" s="23" customFormat="1" ht="13">
      <c r="A24" s="8">
        <f t="shared" si="1"/>
        <v>1.1999999999999993</v>
      </c>
      <c r="B24" s="8" t="s">
        <v>62</v>
      </c>
      <c r="C24" s="8" t="s">
        <v>418</v>
      </c>
      <c r="D24" s="8"/>
      <c r="E24" s="8">
        <v>31.6</v>
      </c>
      <c r="F24" s="80"/>
    </row>
    <row r="25" spans="1:6" s="23" customFormat="1" ht="13">
      <c r="A25" s="8">
        <f t="shared" si="1"/>
        <v>0.10000000000000142</v>
      </c>
      <c r="B25" s="8" t="s">
        <v>5</v>
      </c>
      <c r="C25" s="8" t="s">
        <v>267</v>
      </c>
      <c r="D25" s="8" t="s">
        <v>401</v>
      </c>
      <c r="E25" s="8">
        <v>31.700000000000003</v>
      </c>
      <c r="F25" s="80"/>
    </row>
    <row r="26" spans="1:6" s="23" customFormat="1" ht="13">
      <c r="A26" s="8">
        <f t="shared" si="1"/>
        <v>6.8999999999999915</v>
      </c>
      <c r="B26" s="8" t="s">
        <v>5</v>
      </c>
      <c r="C26" s="8" t="s">
        <v>267</v>
      </c>
      <c r="D26" s="8" t="s">
        <v>402</v>
      </c>
      <c r="E26" s="8">
        <v>38.599999999999994</v>
      </c>
      <c r="F26" s="80"/>
    </row>
    <row r="27" spans="1:6" s="23" customFormat="1" ht="13">
      <c r="A27" s="8">
        <f t="shared" si="1"/>
        <v>6.2000000000000028</v>
      </c>
      <c r="B27" s="8" t="s">
        <v>5</v>
      </c>
      <c r="C27" s="8" t="s">
        <v>267</v>
      </c>
      <c r="D27" s="8"/>
      <c r="E27" s="8">
        <v>44.8</v>
      </c>
      <c r="F27" s="80"/>
    </row>
    <row r="28" spans="1:6" s="23" customFormat="1" ht="13">
      <c r="A28" s="8">
        <f t="shared" si="1"/>
        <v>0.79999999999999716</v>
      </c>
      <c r="B28" s="8" t="s">
        <v>5</v>
      </c>
      <c r="C28" s="8" t="s">
        <v>403</v>
      </c>
      <c r="D28" s="8" t="s">
        <v>404</v>
      </c>
      <c r="E28" s="8">
        <v>45.599999999999994</v>
      </c>
      <c r="F28" s="80"/>
    </row>
    <row r="29" spans="1:6" s="23" customFormat="1" ht="13">
      <c r="A29" s="8">
        <f t="shared" si="1"/>
        <v>0.20000000000000284</v>
      </c>
      <c r="B29" s="8" t="s">
        <v>62</v>
      </c>
      <c r="C29" s="8" t="s">
        <v>405</v>
      </c>
      <c r="D29" s="8" t="s">
        <v>406</v>
      </c>
      <c r="E29" s="8">
        <v>45.8</v>
      </c>
      <c r="F29" s="80"/>
    </row>
    <row r="30" spans="1:6" s="23" customFormat="1" ht="13">
      <c r="A30" s="8">
        <f t="shared" si="1"/>
        <v>0.39999999999999858</v>
      </c>
      <c r="B30" s="8" t="s">
        <v>419</v>
      </c>
      <c r="C30" s="8" t="s">
        <v>405</v>
      </c>
      <c r="D30" s="8" t="s">
        <v>261</v>
      </c>
      <c r="E30" s="8">
        <v>46.199999999999996</v>
      </c>
      <c r="F30" s="80"/>
    </row>
    <row r="31" spans="1:6" s="23" customFormat="1" ht="13">
      <c r="A31" s="8">
        <f t="shared" si="1"/>
        <v>0.79999999999999716</v>
      </c>
      <c r="B31" s="8" t="s">
        <v>407</v>
      </c>
      <c r="C31" s="8"/>
      <c r="D31" s="8" t="s">
        <v>408</v>
      </c>
      <c r="E31" s="8">
        <v>46.999999999999993</v>
      </c>
      <c r="F31" s="80"/>
    </row>
    <row r="32" spans="1:6" s="23" customFormat="1" ht="13">
      <c r="A32" s="8">
        <f t="shared" si="1"/>
        <v>0.20000000000000284</v>
      </c>
      <c r="B32" s="8" t="s">
        <v>268</v>
      </c>
      <c r="C32" s="8" t="s">
        <v>269</v>
      </c>
      <c r="D32" s="8" t="s">
        <v>270</v>
      </c>
      <c r="E32" s="8">
        <v>47.199999999999996</v>
      </c>
      <c r="F32" s="80"/>
    </row>
    <row r="33" spans="1:252" s="23" customFormat="1" ht="13">
      <c r="A33" s="8">
        <f t="shared" si="1"/>
        <v>6.1999999999999957</v>
      </c>
      <c r="B33" s="8" t="s">
        <v>271</v>
      </c>
      <c r="C33" s="8" t="s">
        <v>272</v>
      </c>
      <c r="D33" s="8" t="s">
        <v>273</v>
      </c>
      <c r="E33" s="8">
        <v>53.399999999999991</v>
      </c>
      <c r="F33" s="80"/>
    </row>
    <row r="34" spans="1:252" s="23" customFormat="1" ht="13">
      <c r="A34" s="8">
        <f t="shared" si="1"/>
        <v>0.70000000000000284</v>
      </c>
      <c r="B34" s="8" t="s">
        <v>274</v>
      </c>
      <c r="C34" s="8" t="s">
        <v>275</v>
      </c>
      <c r="D34" s="8" t="s">
        <v>276</v>
      </c>
      <c r="E34" s="8">
        <v>54.099999999999994</v>
      </c>
      <c r="F34" s="80"/>
    </row>
    <row r="35" spans="1:252" s="23" customFormat="1" ht="13">
      <c r="A35" s="8">
        <f t="shared" si="1"/>
        <v>7.1000000000000014</v>
      </c>
      <c r="B35" s="8" t="s">
        <v>277</v>
      </c>
      <c r="C35" s="8" t="s">
        <v>172</v>
      </c>
      <c r="D35" s="8" t="s">
        <v>278</v>
      </c>
      <c r="E35" s="8">
        <v>61.199999999999996</v>
      </c>
      <c r="F35" s="80"/>
    </row>
    <row r="36" spans="1:252" s="23" customFormat="1" ht="13">
      <c r="A36" s="8">
        <f t="shared" si="1"/>
        <v>0.39999999999999858</v>
      </c>
      <c r="B36" s="8" t="s">
        <v>13</v>
      </c>
      <c r="C36" s="8" t="s">
        <v>279</v>
      </c>
      <c r="D36" s="8" t="s">
        <v>280</v>
      </c>
      <c r="E36" s="8">
        <v>61.599999999999994</v>
      </c>
      <c r="F36" s="80"/>
    </row>
    <row r="37" spans="1:252" s="23" customFormat="1" ht="13">
      <c r="A37" s="8">
        <f t="shared" si="1"/>
        <v>0.20000000000000284</v>
      </c>
      <c r="B37" s="8" t="s">
        <v>281</v>
      </c>
      <c r="C37" s="8" t="s">
        <v>279</v>
      </c>
      <c r="D37" s="8" t="s">
        <v>282</v>
      </c>
      <c r="E37" s="8">
        <v>61.8</v>
      </c>
      <c r="F37" s="80"/>
    </row>
    <row r="38" spans="1:252" s="23" customFormat="1" ht="13">
      <c r="A38" s="8">
        <f t="shared" si="1"/>
        <v>0.20000000000000284</v>
      </c>
      <c r="B38" s="8" t="s">
        <v>22</v>
      </c>
      <c r="C38" s="8" t="s">
        <v>279</v>
      </c>
      <c r="D38" s="8" t="s">
        <v>283</v>
      </c>
      <c r="E38" s="8">
        <v>62</v>
      </c>
      <c r="F38" s="80"/>
    </row>
    <row r="39" spans="1:252" s="23" customFormat="1" ht="13">
      <c r="A39" s="8">
        <f t="shared" si="1"/>
        <v>14.899999999999991</v>
      </c>
      <c r="B39" s="8" t="s">
        <v>7</v>
      </c>
      <c r="C39" s="8" t="s">
        <v>284</v>
      </c>
      <c r="D39" s="8" t="s">
        <v>285</v>
      </c>
      <c r="E39" s="8">
        <v>76.899999999999991</v>
      </c>
      <c r="F39" s="80"/>
    </row>
    <row r="40" spans="1:252" s="23" customFormat="1" ht="13">
      <c r="A40" s="8"/>
      <c r="B40" s="9" t="s">
        <v>286</v>
      </c>
      <c r="C40" s="9"/>
      <c r="D40" s="9"/>
      <c r="E40" s="8"/>
      <c r="F40" s="80"/>
    </row>
    <row r="41" spans="1:252" s="23" customFormat="1" ht="13">
      <c r="A41" s="34">
        <f>E41-E39</f>
        <v>5.3000000000000114</v>
      </c>
      <c r="B41" s="35" t="s">
        <v>71</v>
      </c>
      <c r="C41" s="35" t="s">
        <v>420</v>
      </c>
      <c r="D41" s="35"/>
      <c r="E41" s="34">
        <v>82.2</v>
      </c>
      <c r="F41" s="80"/>
    </row>
    <row r="42" spans="1:252" s="23" customFormat="1" ht="13">
      <c r="A42" s="34">
        <f t="shared" ref="A42:A47" si="2">E42-E41</f>
        <v>2.5</v>
      </c>
      <c r="B42" s="35" t="s">
        <v>287</v>
      </c>
      <c r="C42" s="35" t="s">
        <v>288</v>
      </c>
      <c r="D42" s="35" t="s">
        <v>289</v>
      </c>
      <c r="E42" s="34">
        <v>84.7</v>
      </c>
      <c r="F42" s="80"/>
    </row>
    <row r="43" spans="1:252" s="23" customFormat="1" ht="13">
      <c r="A43" s="34">
        <f t="shared" si="2"/>
        <v>2.0999999999999943</v>
      </c>
      <c r="B43" s="35" t="s">
        <v>290</v>
      </c>
      <c r="C43" s="35" t="s">
        <v>291</v>
      </c>
      <c r="D43" s="35" t="s">
        <v>292</v>
      </c>
      <c r="E43" s="34">
        <v>86.8</v>
      </c>
      <c r="F43" s="80"/>
    </row>
    <row r="44" spans="1:252" s="23" customFormat="1" ht="13">
      <c r="A44" s="34">
        <f t="shared" si="2"/>
        <v>1.1999999999999886</v>
      </c>
      <c r="B44" s="35" t="s">
        <v>13</v>
      </c>
      <c r="C44" s="35" t="s">
        <v>291</v>
      </c>
      <c r="D44" s="35" t="s">
        <v>292</v>
      </c>
      <c r="E44" s="34">
        <v>87.999999999999986</v>
      </c>
      <c r="F44" s="80"/>
    </row>
    <row r="45" spans="1:252" s="23" customFormat="1" ht="13">
      <c r="A45" s="34">
        <f t="shared" si="2"/>
        <v>2.0000000000000142</v>
      </c>
      <c r="B45" s="35" t="s">
        <v>22</v>
      </c>
      <c r="C45" s="35" t="s">
        <v>291</v>
      </c>
      <c r="D45" s="35" t="s">
        <v>293</v>
      </c>
      <c r="E45" s="34">
        <v>90</v>
      </c>
      <c r="F45" s="80"/>
    </row>
    <row r="46" spans="1:252" s="23" customFormat="1" ht="28.5" customHeight="1">
      <c r="A46" s="34">
        <f t="shared" si="2"/>
        <v>1.0999999999999943</v>
      </c>
      <c r="B46" s="35" t="s">
        <v>58</v>
      </c>
      <c r="C46" s="35"/>
      <c r="D46" s="35" t="s">
        <v>294</v>
      </c>
      <c r="E46" s="34">
        <v>91.1</v>
      </c>
      <c r="F46" s="80"/>
    </row>
    <row r="47" spans="1:252" s="24" customFormat="1" ht="27" customHeight="1" thickBot="1">
      <c r="A47" s="34">
        <f t="shared" si="2"/>
        <v>0.20000000000000284</v>
      </c>
      <c r="B47" s="93" t="s">
        <v>295</v>
      </c>
      <c r="C47" s="93"/>
      <c r="D47" s="70"/>
      <c r="E47" s="34">
        <v>91.3</v>
      </c>
      <c r="F47" s="80"/>
    </row>
    <row r="48" spans="1:252" ht="13.5" thickBot="1">
      <c r="A48" s="2"/>
      <c r="B48" s="2"/>
      <c r="C48" s="2"/>
      <c r="D48" s="10" t="s">
        <v>81</v>
      </c>
      <c r="E48" s="11">
        <f>E47+'Q Louth -Boston'!E25</f>
        <v>1421.9</v>
      </c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</row>
    <row r="49" spans="1:247" s="23" customFormat="1" ht="13">
      <c r="A49" s="25"/>
      <c r="B49" s="26"/>
      <c r="E49" s="27"/>
    </row>
    <row r="50" spans="1:247" s="4" customFormat="1" ht="13">
      <c r="B50" s="12"/>
      <c r="C50" s="13"/>
    </row>
    <row r="51" spans="1:247" s="4" customFormat="1" ht="13">
      <c r="B51" s="21"/>
      <c r="C51" s="13"/>
    </row>
    <row r="52" spans="1:247" s="23" customFormat="1" ht="13"/>
    <row r="54" spans="1:247" s="4" customFormat="1" ht="13">
      <c r="B54" s="12"/>
      <c r="C54" s="13"/>
    </row>
    <row r="55" spans="1:247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</row>
    <row r="56" spans="1:247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</row>
    <row r="57" spans="1:247" s="4" customFormat="1" ht="13">
      <c r="B57" s="21"/>
      <c r="C57" s="13"/>
    </row>
    <row r="58" spans="1:247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</row>
    <row r="59" spans="1:247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</row>
    <row r="60" spans="1:247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</row>
  </sheetData>
  <sheetProtection selectLockedCells="1" selectUnlockedCells="1"/>
  <mergeCells count="1">
    <mergeCell ref="B47:C47"/>
  </mergeCells>
  <phoneticPr fontId="11"/>
  <pageMargins left="0.25" right="0.25" top="0.73611111111111116" bottom="1" header="0.3" footer="0.3"/>
  <pageSetup paperSize="9" orientation="portrait" useFirstPageNumber="1" horizontalDpi="300" verticalDpi="300" r:id="rId1"/>
  <headerFooter alignWithMargins="0">
    <oddHeader>&amp;C&amp;12London Edinburgh London 2022
&amp;"Arial,Bold"R Boston - St Ives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51"/>
  <sheetViews>
    <sheetView view="pageLayout" topLeftCell="A7" zoomScaleNormal="150" workbookViewId="0">
      <selection activeCell="B33" sqref="B33"/>
    </sheetView>
  </sheetViews>
  <sheetFormatPr defaultColWidth="11.453125" defaultRowHeight="13"/>
  <cols>
    <col min="1" max="1" width="5" style="28" customWidth="1"/>
    <col min="2" max="2" width="29.26953125" style="57" customWidth="1"/>
    <col min="3" max="3" width="28.453125" customWidth="1"/>
    <col min="4" max="4" width="18.1796875" bestFit="1" customWidth="1"/>
    <col min="5" max="5" width="7.6328125" style="17" bestFit="1" customWidth="1"/>
    <col min="6" max="6" width="26.453125" customWidth="1"/>
    <col min="7" max="8" width="25.7265625" customWidth="1"/>
    <col min="9" max="9" width="5.36328125" customWidth="1"/>
    <col min="10" max="10" width="6.453125" customWidth="1"/>
  </cols>
  <sheetData>
    <row r="1" spans="1:10" s="4" customFormat="1">
      <c r="A1" s="1"/>
      <c r="B1" s="47" t="s">
        <v>0</v>
      </c>
      <c r="C1" s="2" t="s">
        <v>1</v>
      </c>
      <c r="D1" s="2" t="s">
        <v>2</v>
      </c>
      <c r="E1" s="3" t="s">
        <v>3</v>
      </c>
      <c r="F1"/>
      <c r="J1" s="6"/>
    </row>
    <row r="2" spans="1:10" s="4" customFormat="1" ht="29.25" customHeight="1">
      <c r="A2" s="33">
        <v>0</v>
      </c>
      <c r="B2" s="48" t="s">
        <v>296</v>
      </c>
      <c r="C2" s="32"/>
      <c r="D2" s="32" t="s">
        <v>297</v>
      </c>
      <c r="E2" s="33">
        <v>0.1</v>
      </c>
      <c r="F2"/>
    </row>
    <row r="3" spans="1:10" s="4" customFormat="1">
      <c r="A3" s="33">
        <f>E3-E2</f>
        <v>0.1</v>
      </c>
      <c r="B3" s="48" t="s">
        <v>298</v>
      </c>
      <c r="C3" s="32" t="s">
        <v>8</v>
      </c>
      <c r="D3" s="32" t="s">
        <v>297</v>
      </c>
      <c r="E3" s="32">
        <v>0.2</v>
      </c>
      <c r="F3"/>
    </row>
    <row r="4" spans="1:10" s="4" customFormat="1">
      <c r="A4" s="33">
        <f t="shared" ref="A4:A43" si="0">E4-E3</f>
        <v>0.3</v>
      </c>
      <c r="B4" s="48" t="s">
        <v>237</v>
      </c>
      <c r="C4" s="32" t="s">
        <v>8</v>
      </c>
      <c r="D4" s="32"/>
      <c r="E4" s="32">
        <v>0.5</v>
      </c>
      <c r="F4"/>
    </row>
    <row r="5" spans="1:10" s="4" customFormat="1">
      <c r="A5" s="33">
        <f t="shared" si="0"/>
        <v>0.4</v>
      </c>
      <c r="B5" s="48" t="s">
        <v>7</v>
      </c>
      <c r="C5" s="32" t="s">
        <v>8</v>
      </c>
      <c r="D5" s="32"/>
      <c r="E5" s="32">
        <v>0.9</v>
      </c>
      <c r="F5"/>
    </row>
    <row r="6" spans="1:10" s="4" customFormat="1">
      <c r="A6" s="33">
        <f t="shared" si="0"/>
        <v>0.79999999999999993</v>
      </c>
      <c r="B6" s="48" t="s">
        <v>10</v>
      </c>
      <c r="C6" s="32"/>
      <c r="D6" s="32" t="s">
        <v>422</v>
      </c>
      <c r="E6" s="32">
        <v>1.7</v>
      </c>
      <c r="F6"/>
    </row>
    <row r="7" spans="1:10" s="4" customFormat="1">
      <c r="A7" s="33">
        <f t="shared" si="0"/>
        <v>0.59999999999999987</v>
      </c>
      <c r="B7" s="94" t="s">
        <v>445</v>
      </c>
      <c r="C7" s="95"/>
      <c r="D7" s="32"/>
      <c r="E7" s="32">
        <v>2.2999999999999998</v>
      </c>
      <c r="F7"/>
    </row>
    <row r="8" spans="1:10" s="4" customFormat="1">
      <c r="A8" s="33"/>
      <c r="B8" s="100" t="s">
        <v>446</v>
      </c>
      <c r="C8" s="95"/>
      <c r="D8" s="32"/>
      <c r="E8" s="32"/>
      <c r="F8"/>
    </row>
    <row r="9" spans="1:10" s="4" customFormat="1">
      <c r="A9" s="33"/>
      <c r="B9" s="50" t="s">
        <v>423</v>
      </c>
      <c r="C9" s="35"/>
      <c r="D9" s="35"/>
      <c r="E9" s="35"/>
      <c r="F9"/>
    </row>
    <row r="10" spans="1:10" s="4" customFormat="1">
      <c r="A10" s="31">
        <f t="shared" si="0"/>
        <v>4.5999999999999996</v>
      </c>
      <c r="B10" s="96" t="s">
        <v>299</v>
      </c>
      <c r="C10" s="97"/>
      <c r="D10" s="35"/>
      <c r="E10" s="36">
        <v>4.5999999999999996</v>
      </c>
      <c r="G10" s="19"/>
      <c r="I10" s="29"/>
    </row>
    <row r="11" spans="1:10" s="4" customFormat="1">
      <c r="A11" s="31">
        <f t="shared" si="0"/>
        <v>3.4000000000000004</v>
      </c>
      <c r="B11" s="55" t="s">
        <v>300</v>
      </c>
      <c r="C11" s="35" t="s">
        <v>301</v>
      </c>
      <c r="D11" s="35" t="s">
        <v>302</v>
      </c>
      <c r="E11" s="34">
        <v>8</v>
      </c>
      <c r="F11"/>
    </row>
    <row r="12" spans="1:10" s="4" customFormat="1">
      <c r="A12" s="34">
        <f t="shared" si="0"/>
        <v>3.6999999999999993</v>
      </c>
      <c r="B12" s="55" t="s">
        <v>300</v>
      </c>
      <c r="C12" s="35" t="s">
        <v>301</v>
      </c>
      <c r="D12" s="35" t="s">
        <v>302</v>
      </c>
      <c r="E12" s="34">
        <v>11.7</v>
      </c>
      <c r="F12"/>
    </row>
    <row r="13" spans="1:10" s="4" customFormat="1">
      <c r="A13" s="34">
        <f t="shared" si="0"/>
        <v>4.1000000000000014</v>
      </c>
      <c r="B13" s="55" t="s">
        <v>300</v>
      </c>
      <c r="C13" s="35" t="s">
        <v>301</v>
      </c>
      <c r="D13" s="35" t="s">
        <v>302</v>
      </c>
      <c r="E13" s="34">
        <v>15.8</v>
      </c>
      <c r="F13"/>
    </row>
    <row r="14" spans="1:10" s="4" customFormat="1">
      <c r="A14" s="34">
        <f t="shared" si="0"/>
        <v>1.5</v>
      </c>
      <c r="B14" s="50" t="s">
        <v>234</v>
      </c>
      <c r="C14" s="35" t="s">
        <v>303</v>
      </c>
      <c r="D14" s="35"/>
      <c r="E14" s="34">
        <v>17.3</v>
      </c>
      <c r="F14"/>
    </row>
    <row r="15" spans="1:10" s="4" customFormat="1">
      <c r="A15" s="8">
        <f t="shared" si="0"/>
        <v>0.89999999999999858</v>
      </c>
      <c r="B15" s="56" t="s">
        <v>232</v>
      </c>
      <c r="C15" s="9" t="s">
        <v>304</v>
      </c>
      <c r="D15" s="9"/>
      <c r="E15" s="8">
        <v>18.2</v>
      </c>
      <c r="F15"/>
    </row>
    <row r="16" spans="1:10" s="4" customFormat="1">
      <c r="A16" s="8">
        <f t="shared" si="0"/>
        <v>2</v>
      </c>
      <c r="B16" s="56" t="s">
        <v>305</v>
      </c>
      <c r="C16" s="9"/>
      <c r="D16" s="9"/>
      <c r="E16" s="8">
        <v>20.2</v>
      </c>
      <c r="F16"/>
    </row>
    <row r="17" spans="1:6" s="4" customFormat="1">
      <c r="A17" s="8">
        <f t="shared" si="0"/>
        <v>1</v>
      </c>
      <c r="B17" s="56" t="s">
        <v>306</v>
      </c>
      <c r="C17" s="9" t="s">
        <v>301</v>
      </c>
      <c r="D17" s="9"/>
      <c r="E17" s="8">
        <v>21.2</v>
      </c>
      <c r="F17"/>
    </row>
    <row r="18" spans="1:6" s="4" customFormat="1">
      <c r="A18" s="8"/>
      <c r="B18" s="56" t="s">
        <v>307</v>
      </c>
      <c r="C18" s="9"/>
      <c r="D18" s="9"/>
      <c r="E18" s="8"/>
      <c r="F18"/>
    </row>
    <row r="19" spans="1:6" s="4" customFormat="1">
      <c r="A19" s="8">
        <f>E19-E17</f>
        <v>2.8000000000000007</v>
      </c>
      <c r="B19" s="56" t="s">
        <v>305</v>
      </c>
      <c r="C19" s="9"/>
      <c r="D19" s="9"/>
      <c r="E19" s="8">
        <v>24</v>
      </c>
      <c r="F19"/>
    </row>
    <row r="20" spans="1:6" s="4" customFormat="1">
      <c r="A20" s="34">
        <f t="shared" si="0"/>
        <v>0.19999999999999929</v>
      </c>
      <c r="B20" s="96" t="s">
        <v>421</v>
      </c>
      <c r="C20" s="97"/>
      <c r="D20" s="35" t="s">
        <v>308</v>
      </c>
      <c r="E20" s="34">
        <v>24.2</v>
      </c>
      <c r="F20"/>
    </row>
    <row r="21" spans="1:6" s="4" customFormat="1">
      <c r="A21" s="34">
        <f t="shared" si="0"/>
        <v>0.10000000000000142</v>
      </c>
      <c r="B21" s="98" t="s">
        <v>309</v>
      </c>
      <c r="C21" s="99"/>
      <c r="D21" s="35"/>
      <c r="E21" s="34">
        <v>24.3</v>
      </c>
      <c r="F21"/>
    </row>
    <row r="22" spans="1:6" s="4" customFormat="1">
      <c r="A22" s="34">
        <f>E22-E21</f>
        <v>1.0999999999999979</v>
      </c>
      <c r="B22" s="50" t="s">
        <v>310</v>
      </c>
      <c r="C22" s="35"/>
      <c r="D22" s="35" t="s">
        <v>311</v>
      </c>
      <c r="E22" s="34">
        <v>25.4</v>
      </c>
      <c r="F22"/>
    </row>
    <row r="23" spans="1:6" s="4" customFormat="1">
      <c r="A23" s="34">
        <f t="shared" si="0"/>
        <v>0.90000000000000213</v>
      </c>
      <c r="B23" s="50" t="s">
        <v>60</v>
      </c>
      <c r="C23" s="35" t="s">
        <v>312</v>
      </c>
      <c r="D23" s="35" t="s">
        <v>311</v>
      </c>
      <c r="E23" s="34">
        <v>26.3</v>
      </c>
      <c r="F23"/>
    </row>
    <row r="24" spans="1:6" s="4" customFormat="1">
      <c r="A24" s="34">
        <f t="shared" si="0"/>
        <v>1.3000000000000007</v>
      </c>
      <c r="B24" s="50" t="s">
        <v>60</v>
      </c>
      <c r="C24" s="35"/>
      <c r="D24" s="35" t="s">
        <v>313</v>
      </c>
      <c r="E24" s="34">
        <v>27.6</v>
      </c>
      <c r="F24"/>
    </row>
    <row r="25" spans="1:6" s="4" customFormat="1">
      <c r="A25" s="34">
        <f t="shared" si="0"/>
        <v>0.69999999999999929</v>
      </c>
      <c r="B25" s="50" t="s">
        <v>60</v>
      </c>
      <c r="C25" s="35"/>
      <c r="D25" s="35"/>
      <c r="E25" s="34">
        <v>28.3</v>
      </c>
      <c r="F25"/>
    </row>
    <row r="26" spans="1:6" s="4" customFormat="1">
      <c r="A26" s="8">
        <f t="shared" si="0"/>
        <v>0.30000000000000071</v>
      </c>
      <c r="B26" s="56" t="s">
        <v>52</v>
      </c>
      <c r="C26" s="9" t="s">
        <v>314</v>
      </c>
      <c r="D26" s="9" t="s">
        <v>315</v>
      </c>
      <c r="E26" s="8">
        <v>28.6</v>
      </c>
      <c r="F26"/>
    </row>
    <row r="27" spans="1:6" s="4" customFormat="1">
      <c r="A27" s="8">
        <f t="shared" si="0"/>
        <v>0.59999999999999787</v>
      </c>
      <c r="B27" s="56" t="s">
        <v>60</v>
      </c>
      <c r="C27" s="9" t="s">
        <v>316</v>
      </c>
      <c r="D27" s="9" t="s">
        <v>315</v>
      </c>
      <c r="E27" s="8">
        <v>29.2</v>
      </c>
    </row>
    <row r="28" spans="1:6" s="4" customFormat="1">
      <c r="A28" s="8">
        <f t="shared" si="0"/>
        <v>2.3000000000000007</v>
      </c>
      <c r="B28" s="56" t="s">
        <v>317</v>
      </c>
      <c r="C28" s="9" t="s">
        <v>318</v>
      </c>
      <c r="D28" s="9" t="s">
        <v>319</v>
      </c>
      <c r="E28" s="8">
        <v>31.5</v>
      </c>
    </row>
    <row r="29" spans="1:6" s="4" customFormat="1" ht="26">
      <c r="A29" s="8">
        <f>E29-E28</f>
        <v>6.8999999999999986</v>
      </c>
      <c r="B29" s="56" t="s">
        <v>320</v>
      </c>
      <c r="C29" s="9" t="s">
        <v>321</v>
      </c>
      <c r="D29" s="9" t="s">
        <v>322</v>
      </c>
      <c r="E29" s="8">
        <v>38.4</v>
      </c>
    </row>
    <row r="30" spans="1:6" s="4" customFormat="1">
      <c r="A30" s="8"/>
      <c r="B30" s="56" t="s">
        <v>323</v>
      </c>
      <c r="C30" s="9"/>
      <c r="D30" s="9"/>
      <c r="E30" s="8"/>
    </row>
    <row r="31" spans="1:6" s="4" customFormat="1">
      <c r="A31" s="8">
        <f>E31-E29</f>
        <v>6.3000000000000043</v>
      </c>
      <c r="B31" s="56" t="s">
        <v>237</v>
      </c>
      <c r="C31" s="9" t="s">
        <v>324</v>
      </c>
      <c r="D31" s="9" t="s">
        <v>325</v>
      </c>
      <c r="E31" s="8">
        <v>44.7</v>
      </c>
    </row>
    <row r="32" spans="1:6" s="4" customFormat="1">
      <c r="A32" s="8">
        <f t="shared" si="0"/>
        <v>5.2999999999999972</v>
      </c>
      <c r="B32" s="56" t="s">
        <v>5</v>
      </c>
      <c r="C32" s="9" t="s">
        <v>326</v>
      </c>
      <c r="D32" s="9" t="s">
        <v>327</v>
      </c>
      <c r="E32" s="8">
        <v>50</v>
      </c>
    </row>
    <row r="33" spans="1:6" s="4" customFormat="1">
      <c r="A33" s="8">
        <f t="shared" si="0"/>
        <v>1.5</v>
      </c>
      <c r="B33" s="56" t="s">
        <v>447</v>
      </c>
      <c r="C33" s="9"/>
      <c r="D33" s="9"/>
      <c r="E33" s="8">
        <v>51.5</v>
      </c>
    </row>
    <row r="34" spans="1:6" s="4" customFormat="1">
      <c r="A34" s="8">
        <f t="shared" si="0"/>
        <v>0</v>
      </c>
      <c r="B34" s="56" t="s">
        <v>241</v>
      </c>
      <c r="C34" s="9" t="s">
        <v>424</v>
      </c>
      <c r="D34" s="9" t="s">
        <v>425</v>
      </c>
      <c r="E34" s="8">
        <v>51.5</v>
      </c>
    </row>
    <row r="35" spans="1:6" s="4" customFormat="1">
      <c r="A35" s="8">
        <f t="shared" si="0"/>
        <v>0.5</v>
      </c>
      <c r="B35" s="19" t="s">
        <v>58</v>
      </c>
      <c r="C35" s="19"/>
      <c r="D35" s="19" t="s">
        <v>328</v>
      </c>
      <c r="E35" s="74">
        <v>52</v>
      </c>
    </row>
    <row r="36" spans="1:6" s="4" customFormat="1">
      <c r="A36" s="8">
        <f t="shared" si="0"/>
        <v>0.70000000000000284</v>
      </c>
      <c r="B36" s="19" t="s">
        <v>329</v>
      </c>
      <c r="C36" s="19"/>
      <c r="D36" s="19"/>
      <c r="E36" s="19">
        <v>52.7</v>
      </c>
    </row>
    <row r="37" spans="1:6" s="4" customFormat="1">
      <c r="A37" s="8">
        <f t="shared" si="0"/>
        <v>3.6999999999999957</v>
      </c>
      <c r="B37" s="56" t="s">
        <v>195</v>
      </c>
      <c r="C37" s="9" t="s">
        <v>330</v>
      </c>
      <c r="D37" s="9"/>
      <c r="E37" s="8">
        <v>56.4</v>
      </c>
    </row>
    <row r="38" spans="1:6" s="4" customFormat="1">
      <c r="A38" s="34">
        <f t="shared" si="0"/>
        <v>7.5</v>
      </c>
      <c r="B38" s="34" t="s">
        <v>7</v>
      </c>
      <c r="C38" s="34"/>
      <c r="D38" s="34" t="s">
        <v>331</v>
      </c>
      <c r="E38" s="34">
        <v>63.9</v>
      </c>
    </row>
    <row r="39" spans="1:6" s="4" customFormat="1">
      <c r="A39" s="34">
        <f t="shared" si="0"/>
        <v>0.30000000000000426</v>
      </c>
      <c r="B39" s="34" t="s">
        <v>62</v>
      </c>
      <c r="C39" s="34" t="s">
        <v>332</v>
      </c>
      <c r="D39" s="34"/>
      <c r="E39" s="34">
        <v>64.2</v>
      </c>
    </row>
    <row r="40" spans="1:6" s="4" customFormat="1">
      <c r="A40" s="34">
        <f t="shared" si="0"/>
        <v>1.3999999999999915</v>
      </c>
      <c r="B40" s="34" t="s">
        <v>5</v>
      </c>
      <c r="C40" s="34" t="s">
        <v>333</v>
      </c>
      <c r="D40" s="34"/>
      <c r="E40" s="34">
        <v>65.599999999999994</v>
      </c>
    </row>
    <row r="41" spans="1:6" s="4" customFormat="1">
      <c r="A41" s="34">
        <f t="shared" si="0"/>
        <v>3.2000000000000028</v>
      </c>
      <c r="B41" s="34" t="s">
        <v>5</v>
      </c>
      <c r="C41" s="34" t="s">
        <v>334</v>
      </c>
      <c r="D41" s="34"/>
      <c r="E41" s="34">
        <v>68.8</v>
      </c>
    </row>
    <row r="42" spans="1:6" s="4" customFormat="1">
      <c r="A42" s="34">
        <f t="shared" si="0"/>
        <v>0.90000000000000568</v>
      </c>
      <c r="B42" s="34" t="s">
        <v>151</v>
      </c>
      <c r="C42" s="34" t="s">
        <v>335</v>
      </c>
      <c r="D42" s="34"/>
      <c r="E42" s="34">
        <v>69.7</v>
      </c>
    </row>
    <row r="43" spans="1:6" s="4" customFormat="1">
      <c r="A43" s="34">
        <f t="shared" si="0"/>
        <v>0.79999999999999716</v>
      </c>
      <c r="B43" s="34" t="s">
        <v>336</v>
      </c>
      <c r="C43" s="34"/>
      <c r="D43" s="34"/>
      <c r="E43" s="34">
        <v>70.5</v>
      </c>
    </row>
    <row r="44" spans="1:6" s="4" customFormat="1">
      <c r="A44" s="2"/>
      <c r="B44" s="47"/>
      <c r="C44" s="2"/>
      <c r="D44" s="10" t="s">
        <v>81</v>
      </c>
      <c r="E44" s="11">
        <f>'R Boston - St Ives'!E48+E43</f>
        <v>1492.4</v>
      </c>
    </row>
    <row r="45" spans="1:6" s="4" customFormat="1">
      <c r="A45" s="28"/>
      <c r="B45" s="57"/>
      <c r="C45"/>
      <c r="D45"/>
      <c r="E45" s="17"/>
    </row>
    <row r="46" spans="1:6" s="4" customFormat="1">
      <c r="A46" s="28"/>
      <c r="B46" s="57"/>
      <c r="C46"/>
      <c r="D46"/>
      <c r="E46" s="17"/>
      <c r="F46"/>
    </row>
    <row r="47" spans="1:6" s="4" customFormat="1">
      <c r="A47" s="28"/>
      <c r="B47" s="57"/>
      <c r="C47"/>
      <c r="D47"/>
      <c r="E47" s="17"/>
      <c r="F47"/>
    </row>
    <row r="48" spans="1:6" s="4" customFormat="1">
      <c r="A48" s="28"/>
      <c r="B48" s="57"/>
      <c r="C48"/>
      <c r="D48"/>
      <c r="E48" s="17"/>
      <c r="F48"/>
    </row>
    <row r="49" spans="1:6" s="4" customFormat="1">
      <c r="A49" s="28"/>
      <c r="B49" s="57"/>
      <c r="C49"/>
      <c r="D49"/>
      <c r="E49" s="17"/>
      <c r="F49"/>
    </row>
    <row r="50" spans="1:6" s="4" customFormat="1" ht="14.15" customHeight="1">
      <c r="A50" s="28"/>
      <c r="B50" s="57"/>
      <c r="C50"/>
      <c r="D50"/>
      <c r="E50" s="17"/>
      <c r="F50"/>
    </row>
    <row r="51" spans="1:6" s="4" customFormat="1">
      <c r="A51" s="28"/>
      <c r="B51" s="57"/>
      <c r="C51"/>
      <c r="D51"/>
      <c r="E51" s="17"/>
      <c r="F51"/>
    </row>
  </sheetData>
  <sheetProtection selectLockedCells="1" selectUnlockedCells="1"/>
  <mergeCells count="5">
    <mergeCell ref="B7:C7"/>
    <mergeCell ref="B10:C10"/>
    <mergeCell ref="B20:C20"/>
    <mergeCell ref="B21:C21"/>
    <mergeCell ref="B8:C8"/>
  </mergeCells>
  <phoneticPr fontId="11"/>
  <pageMargins left="0.25" right="0.25" top="0.75" bottom="0.75" header="0.3" footer="0.3"/>
  <pageSetup paperSize="9" orientation="portrait" useFirstPageNumber="1" horizontalDpi="300" verticalDpi="300" r:id="rId1"/>
  <headerFooter alignWithMargins="0">
    <oddHeader>&amp;C&amp;12London Edinburgh London 2022
&amp;"Arial,Bold"S St Ives - Great Easton</oddHead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J Dunfermline - Innerleithen</vt:lpstr>
      <vt:lpstr>K-L Innerleithen - Brampton</vt:lpstr>
      <vt:lpstr>M Brampton - Barnard Castle</vt:lpstr>
      <vt:lpstr>N Barnard Castle - Malton</vt:lpstr>
      <vt:lpstr>O Malton - Hessle</vt:lpstr>
      <vt:lpstr>P Hessle - Louth</vt:lpstr>
      <vt:lpstr>Q Louth -Boston</vt:lpstr>
      <vt:lpstr>R Boston - St Ives</vt:lpstr>
      <vt:lpstr>S St Ives - Great Easton</vt:lpstr>
      <vt:lpstr>T Great Easton -Debden</vt:lpstr>
      <vt:lpstr>'J Dunfermline - Innerleithen'!Print_Area</vt:lpstr>
      <vt:lpstr>'N Barnard Castle - Malton'!Print_Area</vt:lpstr>
      <vt:lpstr>'O Malton - Hessle'!Print_Area</vt:lpstr>
      <vt:lpstr>'P Hessle - Louth'!Print_Area</vt:lpstr>
      <vt:lpstr>'Q Louth -Boston'!Print_Area</vt:lpstr>
      <vt:lpstr>'R Boston - St Ives'!Print_Area</vt:lpstr>
      <vt:lpstr>'S St Ives - Great Easton'!Print_Area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Webb, Danial</dc:creator>
  <cp:keywords/>
  <dc:description/>
  <cp:lastModifiedBy>Danial Webb</cp:lastModifiedBy>
  <cp:revision/>
  <cp:lastPrinted>2022-06-16T18:06:03Z</cp:lastPrinted>
  <dcterms:created xsi:type="dcterms:W3CDTF">2015-11-06T19:52:19Z</dcterms:created>
  <dcterms:modified xsi:type="dcterms:W3CDTF">2022-07-29T17:23:00Z</dcterms:modified>
  <cp:category/>
  <cp:contentStatus/>
</cp:coreProperties>
</file>